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eting URO - GYN - MIBI\Fortbildungen\"/>
    </mc:Choice>
  </mc:AlternateContent>
  <bookViews>
    <workbookView xWindow="0" yWindow="0" windowWidth="23040" windowHeight="9108" activeTab="4"/>
  </bookViews>
  <sheets>
    <sheet name="Konzentration" sheetId="1" r:id="rId1"/>
    <sheet name="Motilität PR a+b" sheetId="2" r:id="rId2"/>
    <sheet name="Vitalität" sheetId="3" r:id="rId3"/>
    <sheet name="Motilität NP oder c" sheetId="4" r:id="rId4"/>
    <sheet name="Motilität IM oder d" sheetId="6" r:id="rId5"/>
    <sheet name="Morphologie Normalformen" sheetId="5" r:id="rId6"/>
  </sheets>
  <definedNames>
    <definedName name="_xlnm.Print_Titles" localSheetId="0">Konzentration!$1:$1</definedName>
    <definedName name="_xlnm.Print_Titles" localSheetId="5">'Morphologie Normalformen'!$1:$1</definedName>
    <definedName name="_xlnm.Print_Titles" localSheetId="4">'Motilität IM oder d'!$1:$1</definedName>
    <definedName name="_xlnm.Print_Titles" localSheetId="3">'Motilität NP oder c'!$1:$1</definedName>
    <definedName name="_xlnm.Print_Titles" localSheetId="1">'Motilität PR a+b'!$1:$1</definedName>
    <definedName name="_xlnm.Print_Titles" localSheetId="2">Vitalität!$1:$1</definedName>
  </definedNames>
  <calcPr calcId="171027"/>
</workbook>
</file>

<file path=xl/calcChain.xml><?xml version="1.0" encoding="utf-8"?>
<calcChain xmlns="http://schemas.openxmlformats.org/spreadsheetml/2006/main">
  <c r="F44" i="3" l="1"/>
  <c r="F43" i="3"/>
  <c r="F42" i="3"/>
  <c r="F41" i="3"/>
  <c r="F40" i="3"/>
  <c r="E44" i="3"/>
  <c r="G44" i="3"/>
  <c r="H44" i="3" s="1"/>
  <c r="I44" i="3" s="1"/>
  <c r="H113" i="6"/>
  <c r="I113" i="6" s="1"/>
  <c r="E113" i="6"/>
  <c r="F113" i="6"/>
  <c r="G113" i="6"/>
  <c r="E112" i="6"/>
  <c r="E111" i="6"/>
  <c r="E110" i="6"/>
  <c r="E109" i="6"/>
  <c r="E108" i="6"/>
  <c r="E107" i="6"/>
  <c r="E106" i="6"/>
  <c r="F112" i="6"/>
  <c r="G112" i="6"/>
  <c r="H112" i="6" s="1"/>
  <c r="E113" i="4"/>
  <c r="F113" i="4"/>
  <c r="G113" i="4"/>
  <c r="H113" i="4" s="1"/>
  <c r="I113" i="4" s="1"/>
  <c r="E112" i="4"/>
  <c r="F112" i="4"/>
  <c r="G112" i="4"/>
  <c r="H112" i="4" s="1"/>
  <c r="E114" i="2"/>
  <c r="F114" i="2"/>
  <c r="G114" i="2"/>
  <c r="H114" i="2" s="1"/>
  <c r="E113" i="2"/>
  <c r="F113" i="2"/>
  <c r="G113" i="2"/>
  <c r="H113" i="2" s="1"/>
  <c r="E110" i="5"/>
  <c r="F110" i="5"/>
  <c r="G110" i="5"/>
  <c r="H110" i="5" s="1"/>
  <c r="I110" i="5" s="1"/>
  <c r="E109" i="5"/>
  <c r="F109" i="5"/>
  <c r="G109" i="5"/>
  <c r="H109" i="5" s="1"/>
  <c r="I109" i="5" s="1"/>
  <c r="E108" i="5"/>
  <c r="F108" i="5"/>
  <c r="G108" i="5"/>
  <c r="H108" i="5" s="1"/>
  <c r="I108" i="5" s="1"/>
  <c r="E43" i="3"/>
  <c r="G43" i="3"/>
  <c r="H43" i="3" s="1"/>
  <c r="F111" i="6"/>
  <c r="G111" i="6"/>
  <c r="H111" i="6" s="1"/>
  <c r="I111" i="6" s="1"/>
  <c r="E111" i="4"/>
  <c r="F111" i="4"/>
  <c r="G111" i="4"/>
  <c r="H111" i="4" s="1"/>
  <c r="I111" i="4" s="1"/>
  <c r="E112" i="2"/>
  <c r="F112" i="2"/>
  <c r="G112" i="2"/>
  <c r="H112" i="2" s="1"/>
  <c r="H107" i="5"/>
  <c r="I107" i="5" s="1"/>
  <c r="E107" i="5"/>
  <c r="F107" i="5"/>
  <c r="G107" i="5"/>
  <c r="H106" i="5"/>
  <c r="E106" i="5"/>
  <c r="F106" i="5"/>
  <c r="I106" i="5" s="1"/>
  <c r="G106" i="5"/>
  <c r="E105" i="5"/>
  <c r="F105" i="5"/>
  <c r="G105" i="5"/>
  <c r="H105" i="5" s="1"/>
  <c r="I105" i="5" s="1"/>
  <c r="E104" i="5"/>
  <c r="F104" i="5"/>
  <c r="G104" i="5"/>
  <c r="H104" i="5" s="1"/>
  <c r="H103" i="5"/>
  <c r="I103" i="5" s="1"/>
  <c r="E103" i="5"/>
  <c r="F103" i="5"/>
  <c r="G103" i="5"/>
  <c r="E102" i="5"/>
  <c r="F102" i="5"/>
  <c r="G102" i="5"/>
  <c r="H102" i="5" s="1"/>
  <c r="I102" i="5" s="1"/>
  <c r="E101" i="5"/>
  <c r="F101" i="5"/>
  <c r="G101" i="5"/>
  <c r="H101" i="5" s="1"/>
  <c r="E42" i="3"/>
  <c r="G42" i="3"/>
  <c r="H42" i="3" s="1"/>
  <c r="I42" i="3" s="1"/>
  <c r="E41" i="3"/>
  <c r="G41" i="3"/>
  <c r="H41" i="3" s="1"/>
  <c r="E40" i="3"/>
  <c r="G40" i="3"/>
  <c r="H40" i="3" s="1"/>
  <c r="F110" i="6"/>
  <c r="G110" i="6"/>
  <c r="H110" i="6" s="1"/>
  <c r="F109" i="6"/>
  <c r="G109" i="6"/>
  <c r="H109" i="6" s="1"/>
  <c r="I109" i="6" s="1"/>
  <c r="F108" i="6"/>
  <c r="G108" i="6"/>
  <c r="H108" i="6" s="1"/>
  <c r="F107" i="6"/>
  <c r="G107" i="6"/>
  <c r="H107" i="6" s="1"/>
  <c r="F106" i="6"/>
  <c r="G106" i="6"/>
  <c r="H106" i="6" s="1"/>
  <c r="E105" i="6"/>
  <c r="F105" i="6"/>
  <c r="G105" i="6"/>
  <c r="H105" i="6" s="1"/>
  <c r="I105" i="6" s="1"/>
  <c r="E104" i="6"/>
  <c r="F104" i="6"/>
  <c r="G104" i="6"/>
  <c r="H104" i="6" s="1"/>
  <c r="I104" i="6" s="1"/>
  <c r="E110" i="4"/>
  <c r="F110" i="4"/>
  <c r="G110" i="4"/>
  <c r="H110" i="4" s="1"/>
  <c r="H109" i="4"/>
  <c r="I109" i="4" s="1"/>
  <c r="E109" i="4"/>
  <c r="F109" i="4"/>
  <c r="G109" i="4"/>
  <c r="E108" i="4"/>
  <c r="F108" i="4"/>
  <c r="G108" i="4"/>
  <c r="H108" i="4" s="1"/>
  <c r="I108" i="4" s="1"/>
  <c r="E107" i="4"/>
  <c r="F107" i="4"/>
  <c r="G107" i="4"/>
  <c r="H107" i="4" s="1"/>
  <c r="I107" i="4" s="1"/>
  <c r="H106" i="4"/>
  <c r="E106" i="4"/>
  <c r="F106" i="4"/>
  <c r="G106" i="4"/>
  <c r="E105" i="4"/>
  <c r="F105" i="4"/>
  <c r="G105" i="4"/>
  <c r="H105" i="4" s="1"/>
  <c r="I105" i="4" s="1"/>
  <c r="H104" i="4"/>
  <c r="I104" i="4" s="1"/>
  <c r="E104" i="4"/>
  <c r="F104" i="4"/>
  <c r="G104" i="4"/>
  <c r="E111" i="2"/>
  <c r="F111" i="2"/>
  <c r="G111" i="2"/>
  <c r="H111" i="2" s="1"/>
  <c r="E110" i="2"/>
  <c r="F110" i="2"/>
  <c r="G110" i="2"/>
  <c r="H110" i="2" s="1"/>
  <c r="E109" i="2"/>
  <c r="F109" i="2"/>
  <c r="G109" i="2"/>
  <c r="H109" i="2" s="1"/>
  <c r="E108" i="2"/>
  <c r="F108" i="2"/>
  <c r="G108" i="2"/>
  <c r="H108" i="2" s="1"/>
  <c r="E107" i="2"/>
  <c r="F107" i="2"/>
  <c r="G107" i="2"/>
  <c r="H107" i="2" s="1"/>
  <c r="E106" i="2"/>
  <c r="F106" i="2"/>
  <c r="G106" i="2"/>
  <c r="H106" i="2" s="1"/>
  <c r="E105" i="2"/>
  <c r="F105" i="2"/>
  <c r="G105" i="2"/>
  <c r="H105" i="2" s="1"/>
  <c r="E100" i="5"/>
  <c r="F100" i="5"/>
  <c r="G100" i="5"/>
  <c r="H100" i="5" s="1"/>
  <c r="I100" i="5" s="1"/>
  <c r="E103" i="6"/>
  <c r="F103" i="6"/>
  <c r="G103" i="6"/>
  <c r="H103" i="6" s="1"/>
  <c r="I103" i="6" s="1"/>
  <c r="E103" i="4"/>
  <c r="F103" i="4"/>
  <c r="G103" i="4"/>
  <c r="H103" i="4" s="1"/>
  <c r="I103" i="4" s="1"/>
  <c r="E104" i="2"/>
  <c r="F104" i="2"/>
  <c r="G104" i="2"/>
  <c r="H104" i="2" s="1"/>
  <c r="H102" i="6"/>
  <c r="E102" i="6"/>
  <c r="F102" i="6"/>
  <c r="I102" i="6" s="1"/>
  <c r="G102" i="6"/>
  <c r="H102" i="4"/>
  <c r="E102" i="4"/>
  <c r="F102" i="4"/>
  <c r="I102" i="4" s="1"/>
  <c r="G102" i="4"/>
  <c r="E103" i="2"/>
  <c r="F103" i="2"/>
  <c r="G103" i="2"/>
  <c r="H103" i="2" s="1"/>
  <c r="E101" i="6"/>
  <c r="F101" i="6"/>
  <c r="G101" i="6"/>
  <c r="H101" i="6" s="1"/>
  <c r="I101" i="6" s="1"/>
  <c r="H100" i="6"/>
  <c r="I100" i="6" s="1"/>
  <c r="E100" i="6"/>
  <c r="F100" i="6"/>
  <c r="G100" i="6"/>
  <c r="E99" i="6"/>
  <c r="F99" i="6"/>
  <c r="G99" i="6"/>
  <c r="H99" i="6" s="1"/>
  <c r="I99" i="6" s="1"/>
  <c r="E101" i="4"/>
  <c r="F101" i="4"/>
  <c r="G101" i="4"/>
  <c r="H101" i="4" s="1"/>
  <c r="I101" i="4" s="1"/>
  <c r="E100" i="4"/>
  <c r="F100" i="4"/>
  <c r="G100" i="4"/>
  <c r="H100" i="4" s="1"/>
  <c r="I100" i="4" s="1"/>
  <c r="E99" i="4"/>
  <c r="F99" i="4"/>
  <c r="G99" i="4"/>
  <c r="H99" i="4" s="1"/>
  <c r="E102" i="2"/>
  <c r="F102" i="2"/>
  <c r="G102" i="2"/>
  <c r="H102" i="2" s="1"/>
  <c r="E101" i="2"/>
  <c r="F101" i="2"/>
  <c r="G101" i="2"/>
  <c r="H101" i="2" s="1"/>
  <c r="E100" i="2"/>
  <c r="F100" i="2"/>
  <c r="G100" i="2"/>
  <c r="H100" i="2" s="1"/>
  <c r="E99" i="5"/>
  <c r="F99" i="5"/>
  <c r="G99" i="5"/>
  <c r="H99" i="5" s="1"/>
  <c r="I99" i="5" s="1"/>
  <c r="E98" i="5"/>
  <c r="F98" i="5"/>
  <c r="I98" i="5" s="1"/>
  <c r="G98" i="5"/>
  <c r="H98" i="5" s="1"/>
  <c r="H97" i="5"/>
  <c r="I97" i="5"/>
  <c r="E97" i="5"/>
  <c r="F97" i="5"/>
  <c r="G97" i="5"/>
  <c r="E98" i="6"/>
  <c r="F98" i="6"/>
  <c r="G98" i="6"/>
  <c r="H98" i="6" s="1"/>
  <c r="I98" i="6" s="1"/>
  <c r="H98" i="4"/>
  <c r="E98" i="4"/>
  <c r="F98" i="4"/>
  <c r="I98" i="4" s="1"/>
  <c r="G98" i="4"/>
  <c r="E99" i="2"/>
  <c r="F99" i="2"/>
  <c r="G99" i="2"/>
  <c r="H99" i="2" s="1"/>
  <c r="E96" i="5"/>
  <c r="F96" i="5"/>
  <c r="G96" i="5"/>
  <c r="H96" i="5" s="1"/>
  <c r="I96" i="5" s="1"/>
  <c r="H95" i="5"/>
  <c r="I95" i="5" s="1"/>
  <c r="E95" i="5"/>
  <c r="F95" i="5"/>
  <c r="G95" i="5"/>
  <c r="E94" i="5"/>
  <c r="F94" i="5"/>
  <c r="G94" i="5"/>
  <c r="H94" i="5" s="1"/>
  <c r="I94" i="5" s="1"/>
  <c r="H93" i="5"/>
  <c r="E93" i="5"/>
  <c r="F93" i="5"/>
  <c r="I93" i="5" s="1"/>
  <c r="G93" i="5"/>
  <c r="H92" i="5"/>
  <c r="E92" i="5"/>
  <c r="F92" i="5"/>
  <c r="G92" i="5"/>
  <c r="E91" i="5"/>
  <c r="F91" i="5"/>
  <c r="G91" i="5"/>
  <c r="H91" i="5" s="1"/>
  <c r="I91" i="5" s="1"/>
  <c r="H90" i="5"/>
  <c r="I90" i="5" s="1"/>
  <c r="E90" i="5"/>
  <c r="F90" i="5"/>
  <c r="G90" i="5"/>
  <c r="H89" i="5"/>
  <c r="I89" i="5" s="1"/>
  <c r="E89" i="5"/>
  <c r="F89" i="5"/>
  <c r="G89" i="5"/>
  <c r="E88" i="5"/>
  <c r="F88" i="5"/>
  <c r="I88" i="5" s="1"/>
  <c r="G88" i="5"/>
  <c r="H88" i="5" s="1"/>
  <c r="E87" i="5"/>
  <c r="F87" i="5"/>
  <c r="G87" i="5"/>
  <c r="H87" i="5" s="1"/>
  <c r="I87" i="5" s="1"/>
  <c r="H86" i="5"/>
  <c r="I86" i="5" s="1"/>
  <c r="E86" i="5"/>
  <c r="F86" i="5"/>
  <c r="G86" i="5"/>
  <c r="H85" i="5"/>
  <c r="E85" i="5"/>
  <c r="F85" i="5"/>
  <c r="I85" i="5" s="1"/>
  <c r="G85" i="5"/>
  <c r="E84" i="5"/>
  <c r="F84" i="5"/>
  <c r="G84" i="5"/>
  <c r="H84" i="5" s="1"/>
  <c r="I84" i="5" s="1"/>
  <c r="E83" i="5"/>
  <c r="F83" i="5"/>
  <c r="I83" i="5" s="1"/>
  <c r="G83" i="5"/>
  <c r="H83" i="5" s="1"/>
  <c r="H82" i="5"/>
  <c r="I82" i="5" s="1"/>
  <c r="E82" i="5"/>
  <c r="F82" i="5"/>
  <c r="G82" i="5"/>
  <c r="E81" i="5"/>
  <c r="F81" i="5"/>
  <c r="G81" i="5"/>
  <c r="H81" i="5" s="1"/>
  <c r="I81" i="5" s="1"/>
  <c r="E80" i="5"/>
  <c r="F80" i="5"/>
  <c r="G80" i="5"/>
  <c r="H80" i="5" s="1"/>
  <c r="E79" i="5"/>
  <c r="F79" i="5"/>
  <c r="G79" i="5"/>
  <c r="H79" i="5" s="1"/>
  <c r="I79" i="5" s="1"/>
  <c r="E78" i="5"/>
  <c r="F78" i="5"/>
  <c r="I78" i="5" s="1"/>
  <c r="G78" i="5"/>
  <c r="H78" i="5" s="1"/>
  <c r="H77" i="5"/>
  <c r="I77" i="5" s="1"/>
  <c r="E77" i="5"/>
  <c r="F77" i="5"/>
  <c r="G77" i="5"/>
  <c r="E76" i="5"/>
  <c r="F76" i="5"/>
  <c r="G76" i="5"/>
  <c r="H76" i="5" s="1"/>
  <c r="I76" i="5" s="1"/>
  <c r="H75" i="5"/>
  <c r="I75" i="5" s="1"/>
  <c r="E75" i="5"/>
  <c r="F75" i="5"/>
  <c r="G75" i="5"/>
  <c r="E74" i="5"/>
  <c r="F74" i="5"/>
  <c r="G74" i="5"/>
  <c r="H74" i="5" s="1"/>
  <c r="I74" i="5" s="1"/>
  <c r="E73" i="5"/>
  <c r="F73" i="5"/>
  <c r="G73" i="5"/>
  <c r="H73" i="5" s="1"/>
  <c r="I73" i="5" s="1"/>
  <c r="E72" i="5"/>
  <c r="F72" i="5"/>
  <c r="G72" i="5"/>
  <c r="H72" i="5" s="1"/>
  <c r="E39" i="3"/>
  <c r="G39" i="3"/>
  <c r="H71" i="5"/>
  <c r="E71" i="5"/>
  <c r="F71" i="5"/>
  <c r="I71" i="5" s="1"/>
  <c r="G71" i="5"/>
  <c r="E70" i="5"/>
  <c r="F70" i="5"/>
  <c r="G70" i="5"/>
  <c r="H70" i="5" s="1"/>
  <c r="I70" i="5" s="1"/>
  <c r="E97" i="6"/>
  <c r="F97" i="6"/>
  <c r="G97" i="6"/>
  <c r="H97" i="6" s="1"/>
  <c r="I97" i="6" s="1"/>
  <c r="E96" i="6"/>
  <c r="F96" i="6"/>
  <c r="G96" i="6"/>
  <c r="H96" i="6" s="1"/>
  <c r="H95" i="6"/>
  <c r="E95" i="6"/>
  <c r="F95" i="6"/>
  <c r="G95" i="6"/>
  <c r="E94" i="6"/>
  <c r="F94" i="6"/>
  <c r="I94" i="6" s="1"/>
  <c r="G94" i="6"/>
  <c r="H94" i="6" s="1"/>
  <c r="E93" i="6"/>
  <c r="F93" i="6"/>
  <c r="G93" i="6"/>
  <c r="H93" i="6" s="1"/>
  <c r="I93" i="6" s="1"/>
  <c r="E92" i="6"/>
  <c r="F92" i="6"/>
  <c r="G92" i="6"/>
  <c r="H92" i="6" s="1"/>
  <c r="E91" i="6"/>
  <c r="F91" i="6"/>
  <c r="G91" i="6"/>
  <c r="H91" i="6" s="1"/>
  <c r="E90" i="6"/>
  <c r="F90" i="6"/>
  <c r="I90" i="6" s="1"/>
  <c r="G90" i="6"/>
  <c r="H90" i="6" s="1"/>
  <c r="E89" i="6"/>
  <c r="F89" i="6"/>
  <c r="G89" i="6"/>
  <c r="H89" i="6" s="1"/>
  <c r="E88" i="6"/>
  <c r="F88" i="6"/>
  <c r="G88" i="6"/>
  <c r="H88" i="6" s="1"/>
  <c r="E87" i="6"/>
  <c r="F87" i="6"/>
  <c r="G87" i="6"/>
  <c r="H87" i="6" s="1"/>
  <c r="E86" i="6"/>
  <c r="F86" i="6"/>
  <c r="G86" i="6"/>
  <c r="H86" i="6" s="1"/>
  <c r="E85" i="6"/>
  <c r="F85" i="6"/>
  <c r="G85" i="6"/>
  <c r="H85" i="6" s="1"/>
  <c r="E84" i="6"/>
  <c r="F84" i="6"/>
  <c r="G84" i="6"/>
  <c r="H84" i="6" s="1"/>
  <c r="E83" i="6"/>
  <c r="F83" i="6"/>
  <c r="G83" i="6"/>
  <c r="H83" i="6" s="1"/>
  <c r="E82" i="6"/>
  <c r="F82" i="6"/>
  <c r="G82" i="6"/>
  <c r="H82" i="6" s="1"/>
  <c r="E81" i="6"/>
  <c r="F81" i="6"/>
  <c r="G81" i="6"/>
  <c r="H81" i="6" s="1"/>
  <c r="E80" i="6"/>
  <c r="F80" i="6"/>
  <c r="G80" i="6"/>
  <c r="H80" i="6" s="1"/>
  <c r="E79" i="6"/>
  <c r="F79" i="6"/>
  <c r="G79" i="6"/>
  <c r="H79" i="6" s="1"/>
  <c r="E78" i="6"/>
  <c r="F78" i="6"/>
  <c r="G78" i="6"/>
  <c r="H78" i="6" s="1"/>
  <c r="E97" i="4"/>
  <c r="F97" i="4"/>
  <c r="G97" i="4"/>
  <c r="H97" i="4" s="1"/>
  <c r="E96" i="4"/>
  <c r="F96" i="4"/>
  <c r="G96" i="4"/>
  <c r="H96" i="4" s="1"/>
  <c r="I96" i="4" s="1"/>
  <c r="E95" i="4"/>
  <c r="F95" i="4"/>
  <c r="G95" i="4"/>
  <c r="H95" i="4" s="1"/>
  <c r="I95" i="4" s="1"/>
  <c r="E94" i="4"/>
  <c r="F94" i="4"/>
  <c r="G94" i="4"/>
  <c r="H94" i="4" s="1"/>
  <c r="I94" i="4" s="1"/>
  <c r="E93" i="4"/>
  <c r="F93" i="4"/>
  <c r="G93" i="4"/>
  <c r="H93" i="4" s="1"/>
  <c r="I93" i="4" s="1"/>
  <c r="H92" i="4"/>
  <c r="I92" i="4" s="1"/>
  <c r="E92" i="4"/>
  <c r="F92" i="4"/>
  <c r="G92" i="4"/>
  <c r="E91" i="4"/>
  <c r="F91" i="4"/>
  <c r="G91" i="4"/>
  <c r="H91" i="4" s="1"/>
  <c r="I91" i="4" s="1"/>
  <c r="E90" i="4"/>
  <c r="F90" i="4"/>
  <c r="G90" i="4"/>
  <c r="H90" i="4" s="1"/>
  <c r="E89" i="4"/>
  <c r="F89" i="4"/>
  <c r="G89" i="4"/>
  <c r="H89" i="4" s="1"/>
  <c r="I89" i="4" s="1"/>
  <c r="E88" i="4"/>
  <c r="F88" i="4"/>
  <c r="G88" i="4"/>
  <c r="H88" i="4" s="1"/>
  <c r="I88" i="4" s="1"/>
  <c r="H87" i="4"/>
  <c r="I87" i="4" s="1"/>
  <c r="E87" i="4"/>
  <c r="F87" i="4"/>
  <c r="G87" i="4"/>
  <c r="H86" i="4"/>
  <c r="I86" i="4" s="1"/>
  <c r="E86" i="4"/>
  <c r="F86" i="4"/>
  <c r="G86" i="4"/>
  <c r="E85" i="4"/>
  <c r="F85" i="4"/>
  <c r="G85" i="4"/>
  <c r="H85" i="4" s="1"/>
  <c r="E84" i="4"/>
  <c r="F84" i="4"/>
  <c r="I84" i="4" s="1"/>
  <c r="G84" i="4"/>
  <c r="H84" i="4" s="1"/>
  <c r="E83" i="4"/>
  <c r="F83" i="4"/>
  <c r="G83" i="4"/>
  <c r="H83" i="4" s="1"/>
  <c r="E82" i="4"/>
  <c r="F82" i="4"/>
  <c r="G82" i="4"/>
  <c r="H82" i="4" s="1"/>
  <c r="H81" i="4"/>
  <c r="E81" i="4"/>
  <c r="F81" i="4"/>
  <c r="I81" i="4" s="1"/>
  <c r="G81" i="4"/>
  <c r="E80" i="4"/>
  <c r="F80" i="4"/>
  <c r="G80" i="4"/>
  <c r="H80" i="4" s="1"/>
  <c r="I80" i="4" s="1"/>
  <c r="E79" i="4"/>
  <c r="F79" i="4"/>
  <c r="G79" i="4"/>
  <c r="H79" i="4" s="1"/>
  <c r="H78" i="4"/>
  <c r="I78" i="4" s="1"/>
  <c r="E78" i="4"/>
  <c r="F78" i="4"/>
  <c r="G78" i="4"/>
  <c r="E98" i="2"/>
  <c r="F98" i="2"/>
  <c r="G98" i="2"/>
  <c r="H98" i="2" s="1"/>
  <c r="E97" i="2"/>
  <c r="F97" i="2"/>
  <c r="G97" i="2"/>
  <c r="H97" i="2" s="1"/>
  <c r="E96" i="2"/>
  <c r="F96" i="2"/>
  <c r="G96" i="2"/>
  <c r="H96" i="2" s="1"/>
  <c r="E95" i="2"/>
  <c r="F95" i="2"/>
  <c r="G95" i="2"/>
  <c r="H95" i="2" s="1"/>
  <c r="E94" i="2"/>
  <c r="F94" i="2"/>
  <c r="G94" i="2"/>
  <c r="H94" i="2" s="1"/>
  <c r="E93" i="2"/>
  <c r="F93" i="2"/>
  <c r="G93" i="2"/>
  <c r="H93" i="2" s="1"/>
  <c r="E92" i="2"/>
  <c r="F92" i="2"/>
  <c r="G92" i="2"/>
  <c r="H92" i="2" s="1"/>
  <c r="E91" i="2"/>
  <c r="F91" i="2"/>
  <c r="G91" i="2"/>
  <c r="H91" i="2" s="1"/>
  <c r="E90" i="2"/>
  <c r="F90" i="2"/>
  <c r="G90" i="2"/>
  <c r="H90" i="2" s="1"/>
  <c r="E89" i="2"/>
  <c r="F89" i="2"/>
  <c r="G89" i="2"/>
  <c r="H89" i="2" s="1"/>
  <c r="E88" i="2"/>
  <c r="F88" i="2"/>
  <c r="G88" i="2"/>
  <c r="H88" i="2" s="1"/>
  <c r="E87" i="2"/>
  <c r="F87" i="2"/>
  <c r="G87" i="2"/>
  <c r="H87" i="2" s="1"/>
  <c r="E86" i="2"/>
  <c r="F86" i="2"/>
  <c r="G86" i="2"/>
  <c r="H86" i="2" s="1"/>
  <c r="E85" i="2"/>
  <c r="F85" i="2"/>
  <c r="G85" i="2"/>
  <c r="H85" i="2" s="1"/>
  <c r="E84" i="2"/>
  <c r="F84" i="2"/>
  <c r="G84" i="2"/>
  <c r="H84" i="2" s="1"/>
  <c r="E83" i="2"/>
  <c r="F83" i="2"/>
  <c r="G83" i="2"/>
  <c r="H83" i="2" s="1"/>
  <c r="E82" i="2"/>
  <c r="F82" i="2"/>
  <c r="G82" i="2"/>
  <c r="H82" i="2" s="1"/>
  <c r="E81" i="2"/>
  <c r="F81" i="2"/>
  <c r="G81" i="2"/>
  <c r="H81" i="2" s="1"/>
  <c r="E80" i="2"/>
  <c r="F80" i="2"/>
  <c r="G80" i="2"/>
  <c r="H80" i="2" s="1"/>
  <c r="I80" i="2" s="1"/>
  <c r="E79" i="2"/>
  <c r="F79" i="2"/>
  <c r="G79" i="2"/>
  <c r="H79" i="2" s="1"/>
  <c r="E69" i="5"/>
  <c r="F69" i="5"/>
  <c r="G69" i="5"/>
  <c r="H69" i="5" s="1"/>
  <c r="I69" i="5" s="1"/>
  <c r="E68" i="5"/>
  <c r="F68" i="5"/>
  <c r="G68" i="5"/>
  <c r="H68" i="5" s="1"/>
  <c r="E67" i="5"/>
  <c r="F67" i="5"/>
  <c r="G67" i="5"/>
  <c r="H67" i="5" s="1"/>
  <c r="I67" i="5" s="1"/>
  <c r="E66" i="5"/>
  <c r="F66" i="5"/>
  <c r="G66" i="5"/>
  <c r="H66" i="5" s="1"/>
  <c r="H65" i="5"/>
  <c r="I65" i="5" s="1"/>
  <c r="E65" i="5"/>
  <c r="F65" i="5"/>
  <c r="G65" i="5"/>
  <c r="H64" i="5"/>
  <c r="I64" i="5" s="1"/>
  <c r="E64" i="5"/>
  <c r="F64" i="5"/>
  <c r="G64" i="5"/>
  <c r="E63" i="5"/>
  <c r="F63" i="5"/>
  <c r="G63" i="5"/>
  <c r="H63" i="5" s="1"/>
  <c r="E62" i="5"/>
  <c r="F62" i="5"/>
  <c r="G62" i="5"/>
  <c r="H62" i="5" s="1"/>
  <c r="I62" i="5" s="1"/>
  <c r="H61" i="5"/>
  <c r="I61" i="5" s="1"/>
  <c r="E61" i="5"/>
  <c r="F61" i="5"/>
  <c r="G61" i="5"/>
  <c r="H60" i="5"/>
  <c r="E60" i="5"/>
  <c r="F60" i="5"/>
  <c r="I60" i="5" s="1"/>
  <c r="G60" i="5"/>
  <c r="E59" i="5"/>
  <c r="F59" i="5"/>
  <c r="G59" i="5"/>
  <c r="H59" i="5" s="1"/>
  <c r="I59" i="5" s="1"/>
  <c r="E58" i="5"/>
  <c r="F58" i="5"/>
  <c r="G58" i="5"/>
  <c r="H58" i="5" s="1"/>
  <c r="I58" i="5" s="1"/>
  <c r="H57" i="5"/>
  <c r="I57" i="5"/>
  <c r="E57" i="5"/>
  <c r="F57" i="5"/>
  <c r="G57" i="5"/>
  <c r="E56" i="5"/>
  <c r="F56" i="5"/>
  <c r="G56" i="5"/>
  <c r="H56" i="5" s="1"/>
  <c r="I56" i="5" s="1"/>
  <c r="E55" i="5"/>
  <c r="F55" i="5"/>
  <c r="G55" i="5"/>
  <c r="H55" i="5" s="1"/>
  <c r="I55" i="5" s="1"/>
  <c r="E54" i="5"/>
  <c r="F54" i="5"/>
  <c r="G54" i="5"/>
  <c r="H54" i="5" s="1"/>
  <c r="I54" i="5" s="1"/>
  <c r="H53" i="5"/>
  <c r="E53" i="5"/>
  <c r="F53" i="5"/>
  <c r="I53" i="5" s="1"/>
  <c r="G53" i="5"/>
  <c r="H52" i="5"/>
  <c r="E52" i="5"/>
  <c r="F52" i="5"/>
  <c r="I52" i="5" s="1"/>
  <c r="G52" i="5"/>
  <c r="H77" i="6"/>
  <c r="E77" i="6"/>
  <c r="F77" i="6"/>
  <c r="G77" i="6"/>
  <c r="E77" i="4"/>
  <c r="F77" i="4"/>
  <c r="G77" i="4"/>
  <c r="H77" i="4" s="1"/>
  <c r="I77" i="4" s="1"/>
  <c r="E78" i="2"/>
  <c r="F78" i="2"/>
  <c r="G78" i="2"/>
  <c r="H78" i="2" s="1"/>
  <c r="E76" i="6"/>
  <c r="F76" i="6"/>
  <c r="I76" i="6" s="1"/>
  <c r="G76" i="6"/>
  <c r="H76" i="6" s="1"/>
  <c r="E75" i="6"/>
  <c r="F75" i="6"/>
  <c r="G75" i="6"/>
  <c r="H75" i="6" s="1"/>
  <c r="E74" i="6"/>
  <c r="F74" i="6"/>
  <c r="I74" i="6" s="1"/>
  <c r="G74" i="6"/>
  <c r="H74" i="6" s="1"/>
  <c r="E73" i="6"/>
  <c r="F73" i="6"/>
  <c r="G73" i="6"/>
  <c r="H73" i="6" s="1"/>
  <c r="E70" i="6"/>
  <c r="F70" i="6"/>
  <c r="G70" i="6"/>
  <c r="H70" i="6" s="1"/>
  <c r="E69" i="6"/>
  <c r="F69" i="6"/>
  <c r="G69" i="6"/>
  <c r="H69" i="6" s="1"/>
  <c r="E68" i="6"/>
  <c r="F68" i="6"/>
  <c r="G68" i="6"/>
  <c r="H68" i="6" s="1"/>
  <c r="E67" i="6"/>
  <c r="F67" i="6"/>
  <c r="G67" i="6"/>
  <c r="H67" i="6" s="1"/>
  <c r="E66" i="6"/>
  <c r="F66" i="6"/>
  <c r="G66" i="6"/>
  <c r="H66" i="6" s="1"/>
  <c r="I66" i="6" s="1"/>
  <c r="E65" i="6"/>
  <c r="F65" i="6"/>
  <c r="G65" i="6"/>
  <c r="H65" i="6" s="1"/>
  <c r="E64" i="6"/>
  <c r="F64" i="6"/>
  <c r="G64" i="6"/>
  <c r="H64" i="6" s="1"/>
  <c r="E63" i="6"/>
  <c r="F63" i="6"/>
  <c r="G63" i="6"/>
  <c r="H63" i="6" s="1"/>
  <c r="E62" i="6"/>
  <c r="F62" i="6"/>
  <c r="G62" i="6"/>
  <c r="H62" i="6" s="1"/>
  <c r="E61" i="6"/>
  <c r="F61" i="6"/>
  <c r="G61" i="6"/>
  <c r="H61" i="6" s="1"/>
  <c r="E60" i="6"/>
  <c r="F60" i="6"/>
  <c r="G60" i="6"/>
  <c r="H60" i="6" s="1"/>
  <c r="E59" i="6"/>
  <c r="F59" i="6"/>
  <c r="G59" i="6"/>
  <c r="H59" i="6" s="1"/>
  <c r="E58" i="6"/>
  <c r="F58" i="6"/>
  <c r="G58" i="6"/>
  <c r="H58" i="6" s="1"/>
  <c r="E57" i="6"/>
  <c r="F57" i="6"/>
  <c r="G57" i="6"/>
  <c r="H57" i="6" s="1"/>
  <c r="E56" i="6"/>
  <c r="F56" i="6"/>
  <c r="G56" i="6"/>
  <c r="H56" i="6" s="1"/>
  <c r="E55" i="6"/>
  <c r="F55" i="6"/>
  <c r="I55" i="6" s="1"/>
  <c r="G55" i="6"/>
  <c r="H55" i="6" s="1"/>
  <c r="E54" i="6"/>
  <c r="F54" i="6"/>
  <c r="G54" i="6"/>
  <c r="H54" i="6" s="1"/>
  <c r="E53" i="6"/>
  <c r="F53" i="6"/>
  <c r="G53" i="6"/>
  <c r="H53" i="6" s="1"/>
  <c r="E52" i="6"/>
  <c r="F52" i="6"/>
  <c r="G52" i="6"/>
  <c r="H52" i="6" s="1"/>
  <c r="E76" i="4"/>
  <c r="F76" i="4"/>
  <c r="G76" i="4"/>
  <c r="H76" i="4" s="1"/>
  <c r="I76" i="4" s="1"/>
  <c r="E75" i="4"/>
  <c r="F75" i="4"/>
  <c r="G75" i="4"/>
  <c r="H75" i="4" s="1"/>
  <c r="E74" i="4"/>
  <c r="F74" i="4"/>
  <c r="G74" i="4"/>
  <c r="H74" i="4" s="1"/>
  <c r="H73" i="4"/>
  <c r="I73" i="4"/>
  <c r="E73" i="4"/>
  <c r="F73" i="4"/>
  <c r="G73" i="4"/>
  <c r="E72" i="4"/>
  <c r="F72" i="4"/>
  <c r="G72" i="4"/>
  <c r="H72" i="4" s="1"/>
  <c r="E71" i="4"/>
  <c r="F71" i="4"/>
  <c r="G71" i="4"/>
  <c r="H71" i="4" s="1"/>
  <c r="I71" i="4" s="1"/>
  <c r="E70" i="4"/>
  <c r="F70" i="4"/>
  <c r="G70" i="4"/>
  <c r="H70" i="4" s="1"/>
  <c r="E69" i="4"/>
  <c r="F69" i="4"/>
  <c r="G69" i="4"/>
  <c r="H69" i="4" s="1"/>
  <c r="H68" i="4"/>
  <c r="E68" i="4"/>
  <c r="F68" i="4"/>
  <c r="I68" i="4" s="1"/>
  <c r="G68" i="4"/>
  <c r="H67" i="4"/>
  <c r="E67" i="4"/>
  <c r="F67" i="4"/>
  <c r="I67" i="4" s="1"/>
  <c r="G67" i="4"/>
  <c r="H66" i="4"/>
  <c r="E66" i="4"/>
  <c r="F66" i="4"/>
  <c r="I66" i="4" s="1"/>
  <c r="G66" i="4"/>
  <c r="E65" i="4"/>
  <c r="F65" i="4"/>
  <c r="G65" i="4"/>
  <c r="H65" i="4" s="1"/>
  <c r="I65" i="4" s="1"/>
  <c r="H64" i="4"/>
  <c r="E64" i="4"/>
  <c r="F64" i="4"/>
  <c r="I64" i="4" s="1"/>
  <c r="G64" i="4"/>
  <c r="E63" i="4"/>
  <c r="F63" i="4"/>
  <c r="G63" i="4"/>
  <c r="H63" i="4" s="1"/>
  <c r="E62" i="4"/>
  <c r="F62" i="4"/>
  <c r="G62" i="4"/>
  <c r="H62" i="4" s="1"/>
  <c r="E61" i="4"/>
  <c r="F61" i="4"/>
  <c r="G61" i="4"/>
  <c r="H61" i="4" s="1"/>
  <c r="H60" i="4"/>
  <c r="E60" i="4"/>
  <c r="F60" i="4"/>
  <c r="I60" i="4" s="1"/>
  <c r="G60" i="4"/>
  <c r="E59" i="4"/>
  <c r="F59" i="4"/>
  <c r="G59" i="4"/>
  <c r="H59" i="4" s="1"/>
  <c r="E58" i="4"/>
  <c r="F58" i="4"/>
  <c r="G58" i="4"/>
  <c r="H58" i="4" s="1"/>
  <c r="I58" i="4" s="1"/>
  <c r="E57" i="4"/>
  <c r="F57" i="4"/>
  <c r="G57" i="4"/>
  <c r="H57" i="4" s="1"/>
  <c r="I57" i="4" s="1"/>
  <c r="E56" i="4"/>
  <c r="F56" i="4"/>
  <c r="G56" i="4"/>
  <c r="H56" i="4" s="1"/>
  <c r="E55" i="4"/>
  <c r="F55" i="4"/>
  <c r="G55" i="4"/>
  <c r="H55" i="4" s="1"/>
  <c r="H54" i="4"/>
  <c r="E54" i="4"/>
  <c r="F54" i="4"/>
  <c r="I54" i="4" s="1"/>
  <c r="G54" i="4"/>
  <c r="H53" i="4"/>
  <c r="E53" i="4"/>
  <c r="F53" i="4"/>
  <c r="I53" i="4" s="1"/>
  <c r="G53" i="4"/>
  <c r="H52" i="4"/>
  <c r="E52" i="4"/>
  <c r="F52" i="4"/>
  <c r="I52" i="4" s="1"/>
  <c r="G52" i="4"/>
  <c r="E77" i="2"/>
  <c r="F77" i="2"/>
  <c r="G77" i="2"/>
  <c r="H77" i="2" s="1"/>
  <c r="E76" i="2"/>
  <c r="F76" i="2"/>
  <c r="G76" i="2"/>
  <c r="H76" i="2" s="1"/>
  <c r="E75" i="2"/>
  <c r="F75" i="2"/>
  <c r="G75" i="2"/>
  <c r="H75" i="2" s="1"/>
  <c r="E74" i="2"/>
  <c r="F74" i="2"/>
  <c r="G74" i="2"/>
  <c r="H74" i="2" s="1"/>
  <c r="E73" i="2"/>
  <c r="F73" i="2"/>
  <c r="G73" i="2"/>
  <c r="H73" i="2" s="1"/>
  <c r="E72" i="2"/>
  <c r="F72" i="2"/>
  <c r="G72" i="2"/>
  <c r="H72" i="2" s="1"/>
  <c r="E71" i="2"/>
  <c r="F71" i="2"/>
  <c r="G71" i="2"/>
  <c r="H71" i="2" s="1"/>
  <c r="E70" i="2"/>
  <c r="F70" i="2"/>
  <c r="G70" i="2"/>
  <c r="H70" i="2" s="1"/>
  <c r="E69" i="2"/>
  <c r="F69" i="2"/>
  <c r="G69" i="2"/>
  <c r="H69" i="2" s="1"/>
  <c r="E68" i="2"/>
  <c r="F68" i="2"/>
  <c r="G68" i="2"/>
  <c r="H68" i="2" s="1"/>
  <c r="E67" i="2"/>
  <c r="F67" i="2"/>
  <c r="G67" i="2"/>
  <c r="H67" i="2" s="1"/>
  <c r="E66" i="2"/>
  <c r="F66" i="2"/>
  <c r="G66" i="2"/>
  <c r="H66" i="2" s="1"/>
  <c r="E65" i="2"/>
  <c r="F65" i="2"/>
  <c r="G65" i="2"/>
  <c r="H65" i="2" s="1"/>
  <c r="E64" i="2"/>
  <c r="F64" i="2"/>
  <c r="G64" i="2"/>
  <c r="H64" i="2" s="1"/>
  <c r="E63" i="2"/>
  <c r="F63" i="2"/>
  <c r="G63" i="2"/>
  <c r="H63" i="2" s="1"/>
  <c r="H51" i="5"/>
  <c r="I51" i="5"/>
  <c r="E51" i="5"/>
  <c r="F51" i="5"/>
  <c r="G51" i="5"/>
  <c r="E50" i="5"/>
  <c r="F50" i="5"/>
  <c r="G50" i="5"/>
  <c r="H50" i="5" s="1"/>
  <c r="I50" i="5" s="1"/>
  <c r="E51" i="6"/>
  <c r="F51" i="6"/>
  <c r="G51" i="6"/>
  <c r="H51" i="6" s="1"/>
  <c r="E50" i="6"/>
  <c r="F50" i="6"/>
  <c r="G50" i="6"/>
  <c r="H50" i="6" s="1"/>
  <c r="E49" i="6"/>
  <c r="F49" i="6"/>
  <c r="G49" i="6"/>
  <c r="H49" i="6" s="1"/>
  <c r="I49" i="6" s="1"/>
  <c r="E125" i="6"/>
  <c r="F125" i="6"/>
  <c r="G125" i="6"/>
  <c r="H125" i="6" s="1"/>
  <c r="E72" i="6"/>
  <c r="F72" i="6"/>
  <c r="G72" i="6"/>
  <c r="H72" i="6" s="1"/>
  <c r="E71" i="6"/>
  <c r="F71" i="6"/>
  <c r="G71" i="6"/>
  <c r="H71" i="6" s="1"/>
  <c r="I71" i="6" s="1"/>
  <c r="E51" i="4"/>
  <c r="F51" i="4"/>
  <c r="G51" i="4"/>
  <c r="H51" i="4" s="1"/>
  <c r="I51" i="4" s="1"/>
  <c r="E50" i="4"/>
  <c r="F50" i="4"/>
  <c r="G50" i="4"/>
  <c r="H50" i="4" s="1"/>
  <c r="E49" i="4"/>
  <c r="F49" i="4"/>
  <c r="G49" i="4"/>
  <c r="H49" i="4" s="1"/>
  <c r="D54" i="1"/>
  <c r="E57" i="2"/>
  <c r="F57" i="2"/>
  <c r="G57" i="2"/>
  <c r="H57" i="2" s="1"/>
  <c r="E58" i="2"/>
  <c r="F58" i="2"/>
  <c r="G58" i="2"/>
  <c r="H58" i="2" s="1"/>
  <c r="E59" i="2"/>
  <c r="F59" i="2"/>
  <c r="G59" i="2"/>
  <c r="H59" i="2" s="1"/>
  <c r="E60" i="2"/>
  <c r="F60" i="2"/>
  <c r="G60" i="2"/>
  <c r="H60" i="2" s="1"/>
  <c r="I60" i="2" s="1"/>
  <c r="E61" i="2"/>
  <c r="F61" i="2"/>
  <c r="G61" i="2"/>
  <c r="H61" i="2" s="1"/>
  <c r="E62" i="2"/>
  <c r="F62" i="2"/>
  <c r="G62" i="2"/>
  <c r="H62" i="2" s="1"/>
  <c r="E141" i="2"/>
  <c r="E52" i="2"/>
  <c r="F52" i="2"/>
  <c r="G52" i="2"/>
  <c r="H52" i="2" s="1"/>
  <c r="E53" i="2"/>
  <c r="F53" i="2"/>
  <c r="G53" i="2"/>
  <c r="H53" i="2" s="1"/>
  <c r="E54" i="2"/>
  <c r="F54" i="2"/>
  <c r="G54" i="2"/>
  <c r="H54" i="2" s="1"/>
  <c r="E55" i="2"/>
  <c r="F55" i="2"/>
  <c r="G55" i="2"/>
  <c r="H55" i="2" s="1"/>
  <c r="E56" i="2"/>
  <c r="F56" i="2"/>
  <c r="G56" i="2"/>
  <c r="H56" i="2" s="1"/>
  <c r="E136" i="2"/>
  <c r="F136" i="2"/>
  <c r="G136" i="2"/>
  <c r="H136" i="2" s="1"/>
  <c r="E137" i="2"/>
  <c r="F137" i="2"/>
  <c r="G137" i="2"/>
  <c r="H137" i="2" s="1"/>
  <c r="E138" i="2"/>
  <c r="F138" i="2"/>
  <c r="G138" i="2"/>
  <c r="H138" i="2" s="1"/>
  <c r="H17" i="1"/>
  <c r="M17" i="1" s="1"/>
  <c r="H18" i="1"/>
  <c r="M18" i="1" s="1"/>
  <c r="E26" i="5"/>
  <c r="H3" i="1"/>
  <c r="M3" i="1" s="1"/>
  <c r="H51" i="1"/>
  <c r="M51" i="1" s="1"/>
  <c r="H50" i="1"/>
  <c r="M50" i="1" s="1"/>
  <c r="H49" i="1"/>
  <c r="M49" i="1" s="1"/>
  <c r="H48" i="1"/>
  <c r="M48" i="1" s="1"/>
  <c r="H47" i="1"/>
  <c r="M47" i="1" s="1"/>
  <c r="H46" i="1"/>
  <c r="M46" i="1" s="1"/>
  <c r="H45" i="1"/>
  <c r="M45" i="1" s="1"/>
  <c r="H44" i="1"/>
  <c r="M44" i="1" s="1"/>
  <c r="H43" i="1"/>
  <c r="M43" i="1" s="1"/>
  <c r="H42" i="1"/>
  <c r="M42" i="1" s="1"/>
  <c r="H41" i="1"/>
  <c r="M41" i="1" s="1"/>
  <c r="H40" i="1"/>
  <c r="M40" i="1" s="1"/>
  <c r="H39" i="1"/>
  <c r="M39" i="1" s="1"/>
  <c r="H38" i="1"/>
  <c r="M38" i="1" s="1"/>
  <c r="H37" i="1"/>
  <c r="M37" i="1" s="1"/>
  <c r="H36" i="1"/>
  <c r="M36" i="1"/>
  <c r="H35" i="1"/>
  <c r="M35" i="1"/>
  <c r="H34" i="1"/>
  <c r="M34" i="1"/>
  <c r="H33" i="1"/>
  <c r="M33" i="1"/>
  <c r="H32" i="1"/>
  <c r="M32" i="1"/>
  <c r="H31" i="1"/>
  <c r="I31" i="1" s="1"/>
  <c r="H30" i="1"/>
  <c r="I30" i="1" s="1"/>
  <c r="M30" i="1"/>
  <c r="H29" i="1"/>
  <c r="M29" i="1" s="1"/>
  <c r="H28" i="1"/>
  <c r="M28" i="1" s="1"/>
  <c r="H27" i="1"/>
  <c r="M27" i="1" s="1"/>
  <c r="H26" i="1"/>
  <c r="M26" i="1" s="1"/>
  <c r="H25" i="1"/>
  <c r="M25" i="1" s="1"/>
  <c r="H24" i="1"/>
  <c r="M24" i="1" s="1"/>
  <c r="H23" i="1"/>
  <c r="M23" i="1" s="1"/>
  <c r="H22" i="1"/>
  <c r="M22" i="1" s="1"/>
  <c r="H21" i="1"/>
  <c r="M21" i="1" s="1"/>
  <c r="H20" i="1"/>
  <c r="M20" i="1" s="1"/>
  <c r="H19" i="1"/>
  <c r="M19" i="1" s="1"/>
  <c r="H16" i="1"/>
  <c r="M16" i="1" s="1"/>
  <c r="H15" i="1"/>
  <c r="I15" i="1" s="1"/>
  <c r="M15" i="1"/>
  <c r="H14" i="1"/>
  <c r="M14" i="1"/>
  <c r="H13" i="1"/>
  <c r="M13" i="1" s="1"/>
  <c r="H12" i="1"/>
  <c r="M12" i="1" s="1"/>
  <c r="H11" i="1"/>
  <c r="M11" i="1" s="1"/>
  <c r="H10" i="1"/>
  <c r="M10" i="1" s="1"/>
  <c r="H9" i="1"/>
  <c r="M9" i="1" s="1"/>
  <c r="H8" i="1"/>
  <c r="M8" i="1" s="1"/>
  <c r="H7" i="1"/>
  <c r="M7" i="1" s="1"/>
  <c r="H6" i="1"/>
  <c r="M6" i="1" s="1"/>
  <c r="H5" i="1"/>
  <c r="M5" i="1" s="1"/>
  <c r="H4" i="1"/>
  <c r="M4" i="1" s="1"/>
  <c r="H2" i="1"/>
  <c r="M2" i="1" s="1"/>
  <c r="E2" i="4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123" i="5"/>
  <c r="E124" i="5"/>
  <c r="F2" i="5"/>
  <c r="G2" i="5"/>
  <c r="H2" i="5" s="1"/>
  <c r="I2" i="5" s="1"/>
  <c r="F3" i="5"/>
  <c r="G3" i="5"/>
  <c r="H3" i="5" s="1"/>
  <c r="I3" i="5" s="1"/>
  <c r="F4" i="5"/>
  <c r="G4" i="5"/>
  <c r="H4" i="5" s="1"/>
  <c r="I4" i="5" s="1"/>
  <c r="F5" i="5"/>
  <c r="G5" i="5"/>
  <c r="H5" i="5" s="1"/>
  <c r="I5" i="5" s="1"/>
  <c r="F6" i="5"/>
  <c r="G6" i="5"/>
  <c r="H6" i="5" s="1"/>
  <c r="I6" i="5" s="1"/>
  <c r="F7" i="5"/>
  <c r="G7" i="5"/>
  <c r="H7" i="5" s="1"/>
  <c r="F8" i="5"/>
  <c r="G8" i="5"/>
  <c r="H8" i="5" s="1"/>
  <c r="F9" i="5"/>
  <c r="G9" i="5"/>
  <c r="H9" i="5" s="1"/>
  <c r="I9" i="5" s="1"/>
  <c r="F10" i="5"/>
  <c r="G10" i="5"/>
  <c r="H10" i="5" s="1"/>
  <c r="F11" i="5"/>
  <c r="G11" i="5"/>
  <c r="H11" i="5" s="1"/>
  <c r="F12" i="5"/>
  <c r="G12" i="5"/>
  <c r="H12" i="5" s="1"/>
  <c r="I12" i="5" s="1"/>
  <c r="F13" i="5"/>
  <c r="G13" i="5"/>
  <c r="H13" i="5" s="1"/>
  <c r="I13" i="5" s="1"/>
  <c r="F14" i="5"/>
  <c r="G14" i="5"/>
  <c r="H14" i="5" s="1"/>
  <c r="I14" i="5" s="1"/>
  <c r="F15" i="5"/>
  <c r="G15" i="5"/>
  <c r="H15" i="5" s="1"/>
  <c r="I15" i="5" s="1"/>
  <c r="F16" i="5"/>
  <c r="G16" i="5"/>
  <c r="H16" i="5" s="1"/>
  <c r="I16" i="5" s="1"/>
  <c r="F17" i="5"/>
  <c r="G17" i="5"/>
  <c r="H17" i="5" s="1"/>
  <c r="F18" i="5"/>
  <c r="G18" i="5"/>
  <c r="H18" i="5" s="1"/>
  <c r="F19" i="5"/>
  <c r="G19" i="5"/>
  <c r="H19" i="5" s="1"/>
  <c r="I19" i="5" s="1"/>
  <c r="F20" i="5"/>
  <c r="G20" i="5"/>
  <c r="H20" i="5" s="1"/>
  <c r="F21" i="5"/>
  <c r="G21" i="5"/>
  <c r="H21" i="5" s="1"/>
  <c r="I21" i="5" s="1"/>
  <c r="F22" i="5"/>
  <c r="G22" i="5"/>
  <c r="H22" i="5" s="1"/>
  <c r="I22" i="5" s="1"/>
  <c r="F23" i="5"/>
  <c r="G23" i="5"/>
  <c r="H23" i="5" s="1"/>
  <c r="I23" i="5" s="1"/>
  <c r="F24" i="5"/>
  <c r="G24" i="5"/>
  <c r="H24" i="5" s="1"/>
  <c r="F25" i="5"/>
  <c r="G25" i="5"/>
  <c r="H25" i="5" s="1"/>
  <c r="I25" i="5" s="1"/>
  <c r="F26" i="5"/>
  <c r="G26" i="5"/>
  <c r="H26" i="5" s="1"/>
  <c r="I26" i="5" s="1"/>
  <c r="F27" i="5"/>
  <c r="G27" i="5"/>
  <c r="H27" i="5" s="1"/>
  <c r="F28" i="5"/>
  <c r="G28" i="5"/>
  <c r="H28" i="5" s="1"/>
  <c r="F29" i="5"/>
  <c r="G29" i="5"/>
  <c r="H29" i="5" s="1"/>
  <c r="I29" i="5" s="1"/>
  <c r="F30" i="5"/>
  <c r="G30" i="5"/>
  <c r="H30" i="5" s="1"/>
  <c r="I30" i="5" s="1"/>
  <c r="F31" i="5"/>
  <c r="G31" i="5"/>
  <c r="H31" i="5" s="1"/>
  <c r="F32" i="5"/>
  <c r="G32" i="5"/>
  <c r="H32" i="5" s="1"/>
  <c r="F33" i="5"/>
  <c r="G33" i="5"/>
  <c r="H33" i="5" s="1"/>
  <c r="I33" i="5" s="1"/>
  <c r="F34" i="5"/>
  <c r="G34" i="5"/>
  <c r="H34" i="5" s="1"/>
  <c r="I34" i="5" s="1"/>
  <c r="F35" i="5"/>
  <c r="G35" i="5"/>
  <c r="H35" i="5" s="1"/>
  <c r="F36" i="5"/>
  <c r="G36" i="5"/>
  <c r="H36" i="5" s="1"/>
  <c r="I36" i="5" s="1"/>
  <c r="F37" i="5"/>
  <c r="G37" i="5"/>
  <c r="H37" i="5" s="1"/>
  <c r="F38" i="5"/>
  <c r="G38" i="5"/>
  <c r="H38" i="5" s="1"/>
  <c r="F39" i="5"/>
  <c r="G39" i="5"/>
  <c r="H39" i="5" s="1"/>
  <c r="I39" i="5" s="1"/>
  <c r="F40" i="5"/>
  <c r="G40" i="5"/>
  <c r="H40" i="5" s="1"/>
  <c r="I40" i="5" s="1"/>
  <c r="F41" i="5"/>
  <c r="G41" i="5"/>
  <c r="H41" i="5" s="1"/>
  <c r="I41" i="5" s="1"/>
  <c r="F42" i="5"/>
  <c r="G42" i="5"/>
  <c r="H42" i="5" s="1"/>
  <c r="F43" i="5"/>
  <c r="G43" i="5"/>
  <c r="H43" i="5" s="1"/>
  <c r="I43" i="5" s="1"/>
  <c r="F44" i="5"/>
  <c r="G44" i="5"/>
  <c r="H44" i="5" s="1"/>
  <c r="I44" i="5" s="1"/>
  <c r="F45" i="5"/>
  <c r="G45" i="5"/>
  <c r="H45" i="5" s="1"/>
  <c r="I45" i="5" s="1"/>
  <c r="F46" i="5"/>
  <c r="G46" i="5"/>
  <c r="H46" i="5" s="1"/>
  <c r="I46" i="5" s="1"/>
  <c r="F47" i="5"/>
  <c r="G47" i="5"/>
  <c r="H47" i="5" s="1"/>
  <c r="F48" i="5"/>
  <c r="G48" i="5"/>
  <c r="H48" i="5" s="1"/>
  <c r="F49" i="5"/>
  <c r="G49" i="5"/>
  <c r="H49" i="5" s="1"/>
  <c r="I49" i="5" s="1"/>
  <c r="F123" i="5"/>
  <c r="G123" i="5"/>
  <c r="H123" i="5" s="1"/>
  <c r="I123" i="5" s="1"/>
  <c r="F124" i="5"/>
  <c r="G124" i="5"/>
  <c r="H124" i="5" s="1"/>
  <c r="I124" i="5" s="1"/>
  <c r="E127" i="5"/>
  <c r="E2" i="6"/>
  <c r="F2" i="6"/>
  <c r="G2" i="6"/>
  <c r="H2" i="6" s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126" i="6"/>
  <c r="E127" i="6"/>
  <c r="E128" i="6"/>
  <c r="F3" i="6"/>
  <c r="G3" i="6"/>
  <c r="H3" i="6" s="1"/>
  <c r="F4" i="6"/>
  <c r="G4" i="6"/>
  <c r="H4" i="6" s="1"/>
  <c r="F5" i="6"/>
  <c r="G5" i="6"/>
  <c r="H5" i="6" s="1"/>
  <c r="F6" i="6"/>
  <c r="G6" i="6"/>
  <c r="H6" i="6" s="1"/>
  <c r="F7" i="6"/>
  <c r="G7" i="6"/>
  <c r="H7" i="6" s="1"/>
  <c r="F8" i="6"/>
  <c r="G8" i="6"/>
  <c r="H8" i="6" s="1"/>
  <c r="F9" i="6"/>
  <c r="G9" i="6"/>
  <c r="H9" i="6" s="1"/>
  <c r="F10" i="6"/>
  <c r="G10" i="6"/>
  <c r="H10" i="6" s="1"/>
  <c r="F11" i="6"/>
  <c r="G11" i="6"/>
  <c r="H11" i="6" s="1"/>
  <c r="F12" i="6"/>
  <c r="G12" i="6"/>
  <c r="H12" i="6" s="1"/>
  <c r="F13" i="6"/>
  <c r="G13" i="6"/>
  <c r="H13" i="6" s="1"/>
  <c r="F14" i="6"/>
  <c r="G14" i="6"/>
  <c r="H14" i="6" s="1"/>
  <c r="F15" i="6"/>
  <c r="G15" i="6"/>
  <c r="H15" i="6" s="1"/>
  <c r="F16" i="6"/>
  <c r="G16" i="6"/>
  <c r="H16" i="6" s="1"/>
  <c r="F17" i="6"/>
  <c r="G17" i="6"/>
  <c r="H17" i="6" s="1"/>
  <c r="F18" i="6"/>
  <c r="G18" i="6"/>
  <c r="H18" i="6" s="1"/>
  <c r="F19" i="6"/>
  <c r="G19" i="6"/>
  <c r="H19" i="6" s="1"/>
  <c r="F20" i="6"/>
  <c r="G20" i="6"/>
  <c r="H20" i="6" s="1"/>
  <c r="F21" i="6"/>
  <c r="G21" i="6"/>
  <c r="H21" i="6" s="1"/>
  <c r="F22" i="6"/>
  <c r="G22" i="6"/>
  <c r="H22" i="6" s="1"/>
  <c r="F23" i="6"/>
  <c r="G23" i="6"/>
  <c r="H23" i="6" s="1"/>
  <c r="F24" i="6"/>
  <c r="G24" i="6"/>
  <c r="H24" i="6" s="1"/>
  <c r="F25" i="6"/>
  <c r="G25" i="6"/>
  <c r="H25" i="6" s="1"/>
  <c r="F26" i="6"/>
  <c r="G26" i="6"/>
  <c r="H26" i="6" s="1"/>
  <c r="F27" i="6"/>
  <c r="G27" i="6"/>
  <c r="H27" i="6" s="1"/>
  <c r="F28" i="6"/>
  <c r="G28" i="6"/>
  <c r="H28" i="6" s="1"/>
  <c r="F29" i="6"/>
  <c r="G29" i="6"/>
  <c r="H29" i="6" s="1"/>
  <c r="F30" i="6"/>
  <c r="G30" i="6"/>
  <c r="H30" i="6" s="1"/>
  <c r="F31" i="6"/>
  <c r="G31" i="6"/>
  <c r="H31" i="6" s="1"/>
  <c r="F32" i="6"/>
  <c r="G32" i="6"/>
  <c r="H32" i="6" s="1"/>
  <c r="F33" i="6"/>
  <c r="G33" i="6"/>
  <c r="H33" i="6" s="1"/>
  <c r="F34" i="6"/>
  <c r="G34" i="6"/>
  <c r="H34" i="6" s="1"/>
  <c r="F35" i="6"/>
  <c r="G35" i="6"/>
  <c r="H35" i="6" s="1"/>
  <c r="F36" i="6"/>
  <c r="G36" i="6"/>
  <c r="H36" i="6" s="1"/>
  <c r="F37" i="6"/>
  <c r="G37" i="6"/>
  <c r="H37" i="6" s="1"/>
  <c r="F38" i="6"/>
  <c r="G38" i="6"/>
  <c r="H38" i="6" s="1"/>
  <c r="F39" i="6"/>
  <c r="G39" i="6"/>
  <c r="H39" i="6" s="1"/>
  <c r="F40" i="6"/>
  <c r="G40" i="6"/>
  <c r="H40" i="6" s="1"/>
  <c r="F41" i="6"/>
  <c r="G41" i="6"/>
  <c r="H41" i="6" s="1"/>
  <c r="F42" i="6"/>
  <c r="G42" i="6"/>
  <c r="H42" i="6" s="1"/>
  <c r="F43" i="6"/>
  <c r="G43" i="6"/>
  <c r="H43" i="6" s="1"/>
  <c r="F44" i="6"/>
  <c r="G44" i="6"/>
  <c r="H44" i="6" s="1"/>
  <c r="F45" i="6"/>
  <c r="G45" i="6"/>
  <c r="H45" i="6" s="1"/>
  <c r="F46" i="6"/>
  <c r="G46" i="6"/>
  <c r="H46" i="6" s="1"/>
  <c r="F47" i="6"/>
  <c r="G47" i="6"/>
  <c r="H47" i="6" s="1"/>
  <c r="F48" i="6"/>
  <c r="G48" i="6"/>
  <c r="H48" i="6" s="1"/>
  <c r="F126" i="6"/>
  <c r="G126" i="6"/>
  <c r="H126" i="6" s="1"/>
  <c r="F127" i="6"/>
  <c r="G127" i="6"/>
  <c r="H127" i="6" s="1"/>
  <c r="F128" i="6"/>
  <c r="G128" i="6"/>
  <c r="H128" i="6" s="1"/>
  <c r="E131" i="6"/>
  <c r="F2" i="4"/>
  <c r="G2" i="4"/>
  <c r="H2" i="4" s="1"/>
  <c r="E3" i="4"/>
  <c r="F3" i="4"/>
  <c r="G3" i="4"/>
  <c r="H3" i="4" s="1"/>
  <c r="I3" i="4" s="1"/>
  <c r="E4" i="4"/>
  <c r="F4" i="4"/>
  <c r="G4" i="4"/>
  <c r="H4" i="4" s="1"/>
  <c r="E5" i="4"/>
  <c r="F5" i="4"/>
  <c r="G5" i="4"/>
  <c r="H5" i="4" s="1"/>
  <c r="I5" i="4" s="1"/>
  <c r="E6" i="4"/>
  <c r="F6" i="4"/>
  <c r="G6" i="4"/>
  <c r="H6" i="4" s="1"/>
  <c r="E7" i="4"/>
  <c r="F7" i="4"/>
  <c r="G7" i="4"/>
  <c r="H7" i="4" s="1"/>
  <c r="E8" i="4"/>
  <c r="F8" i="4"/>
  <c r="G8" i="4"/>
  <c r="H8" i="4" s="1"/>
  <c r="E9" i="4"/>
  <c r="F9" i="4"/>
  <c r="G9" i="4"/>
  <c r="H9" i="4" s="1"/>
  <c r="I9" i="4" s="1"/>
  <c r="E10" i="4"/>
  <c r="F10" i="4"/>
  <c r="G10" i="4"/>
  <c r="H10" i="4" s="1"/>
  <c r="E11" i="4"/>
  <c r="F11" i="4"/>
  <c r="G11" i="4"/>
  <c r="H11" i="4" s="1"/>
  <c r="E12" i="4"/>
  <c r="F12" i="4"/>
  <c r="G12" i="4"/>
  <c r="H12" i="4" s="1"/>
  <c r="E13" i="4"/>
  <c r="F13" i="4"/>
  <c r="G13" i="4"/>
  <c r="H13" i="4" s="1"/>
  <c r="E14" i="4"/>
  <c r="F14" i="4"/>
  <c r="G14" i="4"/>
  <c r="H14" i="4" s="1"/>
  <c r="E15" i="4"/>
  <c r="F15" i="4"/>
  <c r="G15" i="4"/>
  <c r="H15" i="4" s="1"/>
  <c r="I15" i="4" s="1"/>
  <c r="E16" i="4"/>
  <c r="F16" i="4"/>
  <c r="G16" i="4"/>
  <c r="H16" i="4" s="1"/>
  <c r="E17" i="4"/>
  <c r="F17" i="4"/>
  <c r="G17" i="4"/>
  <c r="H17" i="4" s="1"/>
  <c r="I17" i="4" s="1"/>
  <c r="E18" i="4"/>
  <c r="F18" i="4"/>
  <c r="G18" i="4"/>
  <c r="H18" i="4" s="1"/>
  <c r="E19" i="4"/>
  <c r="F19" i="4"/>
  <c r="G19" i="4"/>
  <c r="H19" i="4" s="1"/>
  <c r="I19" i="4" s="1"/>
  <c r="E20" i="4"/>
  <c r="F20" i="4"/>
  <c r="G20" i="4"/>
  <c r="H20" i="4" s="1"/>
  <c r="E21" i="4"/>
  <c r="F21" i="4"/>
  <c r="G21" i="4"/>
  <c r="H21" i="4" s="1"/>
  <c r="I21" i="4" s="1"/>
  <c r="E22" i="4"/>
  <c r="F22" i="4"/>
  <c r="G22" i="4"/>
  <c r="H22" i="4" s="1"/>
  <c r="E23" i="4"/>
  <c r="F23" i="4"/>
  <c r="G23" i="4"/>
  <c r="H23" i="4" s="1"/>
  <c r="I23" i="4" s="1"/>
  <c r="E24" i="4"/>
  <c r="F24" i="4"/>
  <c r="G24" i="4"/>
  <c r="H24" i="4" s="1"/>
  <c r="E25" i="4"/>
  <c r="F25" i="4"/>
  <c r="G25" i="4"/>
  <c r="H25" i="4" s="1"/>
  <c r="I25" i="4" s="1"/>
  <c r="E26" i="4"/>
  <c r="F26" i="4"/>
  <c r="G26" i="4"/>
  <c r="H26" i="4" s="1"/>
  <c r="E27" i="4"/>
  <c r="F27" i="4"/>
  <c r="G27" i="4"/>
  <c r="H27" i="4" s="1"/>
  <c r="E28" i="4"/>
  <c r="F28" i="4"/>
  <c r="G28" i="4"/>
  <c r="H28" i="4" s="1"/>
  <c r="E29" i="4"/>
  <c r="F29" i="4"/>
  <c r="G29" i="4"/>
  <c r="H29" i="4" s="1"/>
  <c r="I29" i="4" s="1"/>
  <c r="E30" i="4"/>
  <c r="F30" i="4"/>
  <c r="G30" i="4"/>
  <c r="H30" i="4" s="1"/>
  <c r="E31" i="4"/>
  <c r="F31" i="4"/>
  <c r="G31" i="4"/>
  <c r="H31" i="4" s="1"/>
  <c r="I31" i="4" s="1"/>
  <c r="E32" i="4"/>
  <c r="F32" i="4"/>
  <c r="G32" i="4"/>
  <c r="H32" i="4" s="1"/>
  <c r="E33" i="4"/>
  <c r="F33" i="4"/>
  <c r="G33" i="4"/>
  <c r="H33" i="4" s="1"/>
  <c r="E34" i="4"/>
  <c r="F34" i="4"/>
  <c r="G34" i="4"/>
  <c r="H34" i="4" s="1"/>
  <c r="E35" i="4"/>
  <c r="F35" i="4"/>
  <c r="G35" i="4"/>
  <c r="H35" i="4" s="1"/>
  <c r="E36" i="4"/>
  <c r="F36" i="4"/>
  <c r="G36" i="4"/>
  <c r="H36" i="4" s="1"/>
  <c r="I36" i="4" s="1"/>
  <c r="E37" i="4"/>
  <c r="F37" i="4"/>
  <c r="G37" i="4"/>
  <c r="H37" i="4" s="1"/>
  <c r="E38" i="4"/>
  <c r="F38" i="4"/>
  <c r="G38" i="4"/>
  <c r="H38" i="4" s="1"/>
  <c r="E39" i="4"/>
  <c r="F39" i="4"/>
  <c r="G39" i="4"/>
  <c r="H39" i="4" s="1"/>
  <c r="I39" i="4" s="1"/>
  <c r="E40" i="4"/>
  <c r="F40" i="4"/>
  <c r="G40" i="4"/>
  <c r="H40" i="4" s="1"/>
  <c r="I40" i="4" s="1"/>
  <c r="E41" i="4"/>
  <c r="F41" i="4"/>
  <c r="G41" i="4"/>
  <c r="H41" i="4" s="1"/>
  <c r="E42" i="4"/>
  <c r="F42" i="4"/>
  <c r="I42" i="4" s="1"/>
  <c r="G42" i="4"/>
  <c r="H42" i="4" s="1"/>
  <c r="E43" i="4"/>
  <c r="F43" i="4"/>
  <c r="G43" i="4"/>
  <c r="H43" i="4" s="1"/>
  <c r="I43" i="4" s="1"/>
  <c r="E44" i="4"/>
  <c r="F44" i="4"/>
  <c r="G44" i="4"/>
  <c r="H44" i="4" s="1"/>
  <c r="I44" i="4" s="1"/>
  <c r="E45" i="4"/>
  <c r="F45" i="4"/>
  <c r="G45" i="4"/>
  <c r="H45" i="4" s="1"/>
  <c r="E46" i="4"/>
  <c r="F46" i="4"/>
  <c r="G46" i="4"/>
  <c r="H46" i="4" s="1"/>
  <c r="E47" i="4"/>
  <c r="F47" i="4"/>
  <c r="G47" i="4"/>
  <c r="H47" i="4" s="1"/>
  <c r="E48" i="4"/>
  <c r="F48" i="4"/>
  <c r="G48" i="4"/>
  <c r="H48" i="4" s="1"/>
  <c r="I48" i="4" s="1"/>
  <c r="E124" i="4"/>
  <c r="F124" i="4"/>
  <c r="G124" i="4"/>
  <c r="H124" i="4" s="1"/>
  <c r="E125" i="4"/>
  <c r="F125" i="4"/>
  <c r="G125" i="4"/>
  <c r="H125" i="4" s="1"/>
  <c r="E126" i="4"/>
  <c r="F126" i="4"/>
  <c r="G126" i="4"/>
  <c r="H126" i="4" s="1"/>
  <c r="I126" i="4" s="1"/>
  <c r="E129" i="4"/>
  <c r="E2" i="3"/>
  <c r="F2" i="3"/>
  <c r="G2" i="3"/>
  <c r="H2" i="3" s="1"/>
  <c r="E3" i="3"/>
  <c r="F3" i="3"/>
  <c r="G3" i="3"/>
  <c r="H3" i="3" s="1"/>
  <c r="E4" i="3"/>
  <c r="F4" i="3"/>
  <c r="G4" i="3"/>
  <c r="H4" i="3" s="1"/>
  <c r="I4" i="3" s="1"/>
  <c r="E5" i="3"/>
  <c r="F5" i="3"/>
  <c r="G5" i="3"/>
  <c r="H5" i="3" s="1"/>
  <c r="E6" i="3"/>
  <c r="F6" i="3"/>
  <c r="G6" i="3"/>
  <c r="H6" i="3" s="1"/>
  <c r="E7" i="3"/>
  <c r="F7" i="3"/>
  <c r="G7" i="3"/>
  <c r="H7" i="3" s="1"/>
  <c r="E8" i="3"/>
  <c r="F8" i="3"/>
  <c r="G8" i="3"/>
  <c r="H8" i="3" s="1"/>
  <c r="I8" i="3" s="1"/>
  <c r="E9" i="3"/>
  <c r="F9" i="3"/>
  <c r="G9" i="3"/>
  <c r="H9" i="3" s="1"/>
  <c r="I9" i="3" s="1"/>
  <c r="E10" i="3"/>
  <c r="F10" i="3"/>
  <c r="G10" i="3"/>
  <c r="H10" i="3" s="1"/>
  <c r="E11" i="3"/>
  <c r="F11" i="3"/>
  <c r="G11" i="3"/>
  <c r="H11" i="3" s="1"/>
  <c r="E12" i="3"/>
  <c r="F12" i="3"/>
  <c r="G12" i="3"/>
  <c r="H12" i="3" s="1"/>
  <c r="I12" i="3" s="1"/>
  <c r="E13" i="3"/>
  <c r="F13" i="3"/>
  <c r="G13" i="3"/>
  <c r="H13" i="3" s="1"/>
  <c r="I13" i="3" s="1"/>
  <c r="E14" i="3"/>
  <c r="F14" i="3"/>
  <c r="G14" i="3"/>
  <c r="H14" i="3" s="1"/>
  <c r="E15" i="3"/>
  <c r="F15" i="3"/>
  <c r="I15" i="3" s="1"/>
  <c r="G15" i="3"/>
  <c r="H15" i="3" s="1"/>
  <c r="E16" i="3"/>
  <c r="F16" i="3"/>
  <c r="G16" i="3"/>
  <c r="H16" i="3" s="1"/>
  <c r="E17" i="3"/>
  <c r="F17" i="3"/>
  <c r="G17" i="3"/>
  <c r="H17" i="3" s="1"/>
  <c r="I17" i="3" s="1"/>
  <c r="E18" i="3"/>
  <c r="F18" i="3"/>
  <c r="G18" i="3"/>
  <c r="H18" i="3" s="1"/>
  <c r="E19" i="3"/>
  <c r="F19" i="3"/>
  <c r="G19" i="3"/>
  <c r="H19" i="3" s="1"/>
  <c r="E20" i="3"/>
  <c r="F20" i="3"/>
  <c r="G20" i="3"/>
  <c r="H20" i="3" s="1"/>
  <c r="I20" i="3" s="1"/>
  <c r="E21" i="3"/>
  <c r="F21" i="3"/>
  <c r="G21" i="3"/>
  <c r="H21" i="3" s="1"/>
  <c r="E22" i="3"/>
  <c r="F22" i="3"/>
  <c r="G22" i="3"/>
  <c r="H22" i="3" s="1"/>
  <c r="E23" i="3"/>
  <c r="F23" i="3"/>
  <c r="G23" i="3"/>
  <c r="H23" i="3" s="1"/>
  <c r="I23" i="3" s="1"/>
  <c r="E24" i="3"/>
  <c r="F24" i="3"/>
  <c r="G24" i="3"/>
  <c r="H24" i="3" s="1"/>
  <c r="I24" i="3" s="1"/>
  <c r="E25" i="3"/>
  <c r="F25" i="3"/>
  <c r="G25" i="3"/>
  <c r="H25" i="3" s="1"/>
  <c r="E26" i="3"/>
  <c r="F26" i="3"/>
  <c r="G26" i="3"/>
  <c r="H26" i="3" s="1"/>
  <c r="E27" i="3"/>
  <c r="F27" i="3"/>
  <c r="I27" i="3" s="1"/>
  <c r="G27" i="3"/>
  <c r="H27" i="3" s="1"/>
  <c r="E28" i="3"/>
  <c r="F28" i="3"/>
  <c r="G28" i="3"/>
  <c r="H28" i="3" s="1"/>
  <c r="I28" i="3" s="1"/>
  <c r="E29" i="3"/>
  <c r="F29" i="3"/>
  <c r="G29" i="3"/>
  <c r="H29" i="3" s="1"/>
  <c r="I29" i="3" s="1"/>
  <c r="E30" i="3"/>
  <c r="F30" i="3"/>
  <c r="G30" i="3"/>
  <c r="H30" i="3" s="1"/>
  <c r="E31" i="3"/>
  <c r="F31" i="3"/>
  <c r="I31" i="3" s="1"/>
  <c r="G31" i="3"/>
  <c r="H31" i="3" s="1"/>
  <c r="E32" i="3"/>
  <c r="F32" i="3"/>
  <c r="G32" i="3"/>
  <c r="H32" i="3" s="1"/>
  <c r="I32" i="3" s="1"/>
  <c r="E33" i="3"/>
  <c r="F33" i="3"/>
  <c r="G33" i="3"/>
  <c r="H33" i="3" s="1"/>
  <c r="I33" i="3" s="1"/>
  <c r="E34" i="3"/>
  <c r="F34" i="3"/>
  <c r="G34" i="3"/>
  <c r="H34" i="3" s="1"/>
  <c r="E35" i="3"/>
  <c r="F35" i="3"/>
  <c r="I35" i="3" s="1"/>
  <c r="G35" i="3"/>
  <c r="H35" i="3" s="1"/>
  <c r="E36" i="3"/>
  <c r="F36" i="3"/>
  <c r="G36" i="3"/>
  <c r="H36" i="3" s="1"/>
  <c r="E37" i="3"/>
  <c r="F37" i="3"/>
  <c r="G37" i="3"/>
  <c r="H37" i="3" s="1"/>
  <c r="E38" i="3"/>
  <c r="F38" i="3"/>
  <c r="G38" i="3"/>
  <c r="H38" i="3" s="1"/>
  <c r="F39" i="3"/>
  <c r="H39" i="3"/>
  <c r="I39" i="3" s="1"/>
  <c r="E72" i="3"/>
  <c r="F72" i="3"/>
  <c r="G72" i="3"/>
  <c r="H72" i="3" s="1"/>
  <c r="I72" i="3" s="1"/>
  <c r="E73" i="3"/>
  <c r="F73" i="3"/>
  <c r="G73" i="3"/>
  <c r="H73" i="3" s="1"/>
  <c r="I73" i="3" s="1"/>
  <c r="E74" i="3"/>
  <c r="F74" i="3"/>
  <c r="G74" i="3"/>
  <c r="H74" i="3" s="1"/>
  <c r="E75" i="3"/>
  <c r="F75" i="3"/>
  <c r="I75" i="3" s="1"/>
  <c r="G75" i="3"/>
  <c r="H75" i="3" s="1"/>
  <c r="E76" i="3"/>
  <c r="E77" i="3"/>
  <c r="E78" i="3"/>
  <c r="E79" i="3"/>
  <c r="E80" i="3"/>
  <c r="E81" i="3"/>
  <c r="E82" i="3"/>
  <c r="E83" i="3"/>
  <c r="F76" i="3"/>
  <c r="G76" i="3"/>
  <c r="H76" i="3" s="1"/>
  <c r="I76" i="3" s="1"/>
  <c r="F77" i="3"/>
  <c r="I77" i="3" s="1"/>
  <c r="G77" i="3"/>
  <c r="H77" i="3" s="1"/>
  <c r="F78" i="3"/>
  <c r="G78" i="3"/>
  <c r="H78" i="3" s="1"/>
  <c r="F79" i="3"/>
  <c r="G79" i="3"/>
  <c r="H79" i="3" s="1"/>
  <c r="I79" i="3" s="1"/>
  <c r="F80" i="3"/>
  <c r="G80" i="3"/>
  <c r="H80" i="3" s="1"/>
  <c r="I80" i="3" s="1"/>
  <c r="F81" i="3"/>
  <c r="I81" i="3" s="1"/>
  <c r="G81" i="3"/>
  <c r="H81" i="3" s="1"/>
  <c r="F82" i="3"/>
  <c r="G82" i="3"/>
  <c r="H82" i="3" s="1"/>
  <c r="F83" i="3"/>
  <c r="G83" i="3"/>
  <c r="H83" i="3" s="1"/>
  <c r="I83" i="3" s="1"/>
  <c r="E86" i="3"/>
  <c r="E2" i="2"/>
  <c r="F2" i="2"/>
  <c r="G2" i="2"/>
  <c r="H2" i="2" s="1"/>
  <c r="E3" i="2"/>
  <c r="F3" i="2"/>
  <c r="G3" i="2"/>
  <c r="H3" i="2" s="1"/>
  <c r="E4" i="2"/>
  <c r="F4" i="2"/>
  <c r="G4" i="2"/>
  <c r="H4" i="2" s="1"/>
  <c r="I4" i="2" s="1"/>
  <c r="E5" i="2"/>
  <c r="F5" i="2"/>
  <c r="G5" i="2"/>
  <c r="H5" i="2" s="1"/>
  <c r="E6" i="2"/>
  <c r="F6" i="2"/>
  <c r="I6" i="2" s="1"/>
  <c r="G6" i="2"/>
  <c r="H6" i="2" s="1"/>
  <c r="E7" i="2"/>
  <c r="F7" i="2"/>
  <c r="G7" i="2"/>
  <c r="H7" i="2" s="1"/>
  <c r="E8" i="2"/>
  <c r="F8" i="2"/>
  <c r="G8" i="2"/>
  <c r="H8" i="2" s="1"/>
  <c r="E9" i="2"/>
  <c r="F9" i="2"/>
  <c r="G9" i="2"/>
  <c r="H9" i="2" s="1"/>
  <c r="E10" i="2"/>
  <c r="F10" i="2"/>
  <c r="G10" i="2"/>
  <c r="H10" i="2" s="1"/>
  <c r="E11" i="2"/>
  <c r="F11" i="2"/>
  <c r="G11" i="2"/>
  <c r="H11" i="2" s="1"/>
  <c r="E12" i="2"/>
  <c r="F12" i="2"/>
  <c r="G12" i="2"/>
  <c r="H12" i="2" s="1"/>
  <c r="E13" i="2"/>
  <c r="F13" i="2"/>
  <c r="G13" i="2"/>
  <c r="H13" i="2" s="1"/>
  <c r="E14" i="2"/>
  <c r="F14" i="2"/>
  <c r="G14" i="2"/>
  <c r="H14" i="2" s="1"/>
  <c r="E15" i="2"/>
  <c r="F15" i="2"/>
  <c r="G15" i="2"/>
  <c r="H15" i="2" s="1"/>
  <c r="E16" i="2"/>
  <c r="F16" i="2"/>
  <c r="G16" i="2"/>
  <c r="H16" i="2" s="1"/>
  <c r="I16" i="2" s="1"/>
  <c r="E17" i="2"/>
  <c r="F17" i="2"/>
  <c r="G17" i="2"/>
  <c r="H17" i="2" s="1"/>
  <c r="E18" i="2"/>
  <c r="F18" i="2"/>
  <c r="I18" i="2" s="1"/>
  <c r="G18" i="2"/>
  <c r="H18" i="2" s="1"/>
  <c r="E19" i="2"/>
  <c r="F19" i="2"/>
  <c r="G19" i="2"/>
  <c r="H19" i="2" s="1"/>
  <c r="E20" i="2"/>
  <c r="F20" i="2"/>
  <c r="G20" i="2"/>
  <c r="H20" i="2" s="1"/>
  <c r="E21" i="2"/>
  <c r="F21" i="2"/>
  <c r="G21" i="2"/>
  <c r="H21" i="2" s="1"/>
  <c r="E22" i="2"/>
  <c r="F22" i="2"/>
  <c r="G22" i="2"/>
  <c r="H22" i="2" s="1"/>
  <c r="I22" i="2" s="1"/>
  <c r="E23" i="2"/>
  <c r="F23" i="2"/>
  <c r="G23" i="2"/>
  <c r="H23" i="2" s="1"/>
  <c r="E24" i="2"/>
  <c r="F24" i="2"/>
  <c r="G24" i="2"/>
  <c r="H24" i="2" s="1"/>
  <c r="I24" i="2" s="1"/>
  <c r="E25" i="2"/>
  <c r="F25" i="2"/>
  <c r="G25" i="2"/>
  <c r="H25" i="2" s="1"/>
  <c r="E26" i="2"/>
  <c r="F26" i="2"/>
  <c r="I26" i="2" s="1"/>
  <c r="G26" i="2"/>
  <c r="H26" i="2" s="1"/>
  <c r="E27" i="2"/>
  <c r="F27" i="2"/>
  <c r="G27" i="2"/>
  <c r="H27" i="2" s="1"/>
  <c r="E28" i="2"/>
  <c r="F28" i="2"/>
  <c r="G28" i="2"/>
  <c r="H28" i="2" s="1"/>
  <c r="I28" i="2" s="1"/>
  <c r="E29" i="2"/>
  <c r="F29" i="2"/>
  <c r="G29" i="2"/>
  <c r="H29" i="2" s="1"/>
  <c r="E30" i="2"/>
  <c r="F30" i="2"/>
  <c r="G30" i="2"/>
  <c r="H30" i="2" s="1"/>
  <c r="I30" i="2" s="1"/>
  <c r="E31" i="2"/>
  <c r="F31" i="2"/>
  <c r="G31" i="2"/>
  <c r="H31" i="2" s="1"/>
  <c r="E32" i="2"/>
  <c r="F32" i="2"/>
  <c r="G32" i="2"/>
  <c r="H32" i="2" s="1"/>
  <c r="I32" i="2" s="1"/>
  <c r="E33" i="2"/>
  <c r="F33" i="2"/>
  <c r="G33" i="2"/>
  <c r="H33" i="2" s="1"/>
  <c r="E34" i="2"/>
  <c r="F34" i="2"/>
  <c r="G34" i="2"/>
  <c r="H34" i="2" s="1"/>
  <c r="E35" i="2"/>
  <c r="F35" i="2"/>
  <c r="G35" i="2"/>
  <c r="H35" i="2" s="1"/>
  <c r="E36" i="2"/>
  <c r="F36" i="2"/>
  <c r="G36" i="2"/>
  <c r="H36" i="2" s="1"/>
  <c r="I36" i="2" s="1"/>
  <c r="E37" i="2"/>
  <c r="F37" i="2"/>
  <c r="G37" i="2"/>
  <c r="H37" i="2" s="1"/>
  <c r="E38" i="2"/>
  <c r="F38" i="2"/>
  <c r="G38" i="2"/>
  <c r="H38" i="2" s="1"/>
  <c r="I38" i="2" s="1"/>
  <c r="E39" i="2"/>
  <c r="F39" i="2"/>
  <c r="G39" i="2"/>
  <c r="H39" i="2" s="1"/>
  <c r="E40" i="2"/>
  <c r="F40" i="2"/>
  <c r="G40" i="2"/>
  <c r="H40" i="2" s="1"/>
  <c r="E41" i="2"/>
  <c r="F41" i="2"/>
  <c r="G41" i="2"/>
  <c r="H41" i="2" s="1"/>
  <c r="E42" i="2"/>
  <c r="F42" i="2"/>
  <c r="G42" i="2"/>
  <c r="H42" i="2" s="1"/>
  <c r="E43" i="2"/>
  <c r="F43" i="2"/>
  <c r="G43" i="2"/>
  <c r="H43" i="2" s="1"/>
  <c r="E44" i="2"/>
  <c r="F44" i="2"/>
  <c r="G44" i="2"/>
  <c r="H44" i="2" s="1"/>
  <c r="I44" i="2" s="1"/>
  <c r="E45" i="2"/>
  <c r="F45" i="2"/>
  <c r="G45" i="2"/>
  <c r="H45" i="2" s="1"/>
  <c r="E46" i="2"/>
  <c r="F46" i="2"/>
  <c r="G46" i="2"/>
  <c r="H46" i="2" s="1"/>
  <c r="E47" i="2"/>
  <c r="F47" i="2"/>
  <c r="G47" i="2"/>
  <c r="H47" i="2" s="1"/>
  <c r="E48" i="2"/>
  <c r="F48" i="2"/>
  <c r="G48" i="2"/>
  <c r="H48" i="2" s="1"/>
  <c r="E49" i="2"/>
  <c r="F49" i="2"/>
  <c r="G49" i="2"/>
  <c r="H49" i="2" s="1"/>
  <c r="E50" i="2"/>
  <c r="F50" i="2"/>
  <c r="G50" i="2"/>
  <c r="H50" i="2" s="1"/>
  <c r="I50" i="2" s="1"/>
  <c r="E51" i="2"/>
  <c r="F51" i="2"/>
  <c r="G51" i="2"/>
  <c r="H51" i="2" s="1"/>
  <c r="D2" i="1"/>
  <c r="E2" i="1" s="1"/>
  <c r="D3" i="1"/>
  <c r="E3" i="1" s="1"/>
  <c r="D4" i="1"/>
  <c r="E4" i="1" s="1"/>
  <c r="I4" i="1"/>
  <c r="D5" i="1"/>
  <c r="E5" i="1" s="1"/>
  <c r="F5" i="1"/>
  <c r="G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I11" i="1"/>
  <c r="F11" i="1"/>
  <c r="G11" i="1" s="1"/>
  <c r="D12" i="1"/>
  <c r="E12" i="1" s="1"/>
  <c r="D13" i="1"/>
  <c r="E13" i="1" s="1"/>
  <c r="I13" i="1"/>
  <c r="F13" i="1"/>
  <c r="G13" i="1" s="1"/>
  <c r="K13" i="1" s="1"/>
  <c r="D14" i="1"/>
  <c r="E14" i="1" s="1"/>
  <c r="I14" i="1"/>
  <c r="D15" i="1"/>
  <c r="E15" i="1" s="1"/>
  <c r="D16" i="1"/>
  <c r="E16" i="1" s="1"/>
  <c r="D17" i="1"/>
  <c r="E17" i="1"/>
  <c r="I17" i="1"/>
  <c r="J17" i="1"/>
  <c r="F17" i="1"/>
  <c r="G17" i="1"/>
  <c r="K17" i="1" s="1"/>
  <c r="D18" i="1"/>
  <c r="E18" i="1" s="1"/>
  <c r="I18" i="1"/>
  <c r="D19" i="1"/>
  <c r="E19" i="1" s="1"/>
  <c r="I19" i="1"/>
  <c r="F19" i="1"/>
  <c r="G19" i="1"/>
  <c r="K19" i="1" s="1"/>
  <c r="D20" i="1"/>
  <c r="E20" i="1" s="1"/>
  <c r="I20" i="1"/>
  <c r="D21" i="1"/>
  <c r="E21" i="1" s="1"/>
  <c r="I21" i="1"/>
  <c r="F21" i="1"/>
  <c r="G21" i="1" s="1"/>
  <c r="D22" i="1"/>
  <c r="E22" i="1" s="1"/>
  <c r="D23" i="1"/>
  <c r="E23" i="1" s="1"/>
  <c r="D24" i="1"/>
  <c r="E24" i="1" s="1"/>
  <c r="I24" i="1"/>
  <c r="D25" i="1"/>
  <c r="E25" i="1" s="1"/>
  <c r="D26" i="1"/>
  <c r="E26" i="1" s="1"/>
  <c r="I26" i="1"/>
  <c r="D27" i="1"/>
  <c r="F27" i="1" s="1"/>
  <c r="G27" i="1" s="1"/>
  <c r="E27" i="1"/>
  <c r="D28" i="1"/>
  <c r="E28" i="1" s="1"/>
  <c r="D29" i="1"/>
  <c r="E29" i="1" s="1"/>
  <c r="D30" i="1"/>
  <c r="E30" i="1" s="1"/>
  <c r="D31" i="1"/>
  <c r="E31" i="1" s="1"/>
  <c r="D32" i="1"/>
  <c r="E32" i="1" s="1"/>
  <c r="I32" i="1"/>
  <c r="D33" i="1"/>
  <c r="E33" i="1" s="1"/>
  <c r="I33" i="1"/>
  <c r="F33" i="1"/>
  <c r="G33" i="1" s="1"/>
  <c r="D34" i="1"/>
  <c r="E34" i="1" s="1"/>
  <c r="I34" i="1"/>
  <c r="D35" i="1"/>
  <c r="E35" i="1" s="1"/>
  <c r="J35" i="1" s="1"/>
  <c r="I35" i="1"/>
  <c r="D36" i="1"/>
  <c r="E36" i="1" s="1"/>
  <c r="I36" i="1"/>
  <c r="D37" i="1"/>
  <c r="E37" i="1" s="1"/>
  <c r="F37" i="1"/>
  <c r="G37" i="1" s="1"/>
  <c r="D38" i="1"/>
  <c r="E38" i="1" s="1"/>
  <c r="I38" i="1"/>
  <c r="D39" i="1"/>
  <c r="E39" i="1"/>
  <c r="D40" i="1"/>
  <c r="E40" i="1" s="1"/>
  <c r="D41" i="1"/>
  <c r="F41" i="1" s="1"/>
  <c r="G41" i="1" s="1"/>
  <c r="E41" i="1"/>
  <c r="D42" i="1"/>
  <c r="E42" i="1" s="1"/>
  <c r="D43" i="1"/>
  <c r="E43" i="1" s="1"/>
  <c r="F43" i="1"/>
  <c r="G43" i="1" s="1"/>
  <c r="D44" i="1"/>
  <c r="E44" i="1" s="1"/>
  <c r="I44" i="1"/>
  <c r="D45" i="1"/>
  <c r="E45" i="1" s="1"/>
  <c r="D46" i="1"/>
  <c r="E46" i="1" s="1"/>
  <c r="I46" i="1"/>
  <c r="D47" i="1"/>
  <c r="E47" i="1" s="1"/>
  <c r="I47" i="1"/>
  <c r="F47" i="1"/>
  <c r="G47" i="1" s="1"/>
  <c r="K47" i="1" s="1"/>
  <c r="D48" i="1"/>
  <c r="E48" i="1" s="1"/>
  <c r="I48" i="1"/>
  <c r="D49" i="1"/>
  <c r="E49" i="1" s="1"/>
  <c r="I49" i="1"/>
  <c r="D50" i="1"/>
  <c r="E50" i="1" s="1"/>
  <c r="I50" i="1"/>
  <c r="D51" i="1"/>
  <c r="E51" i="1" s="1"/>
  <c r="I51" i="1"/>
  <c r="F51" i="1"/>
  <c r="G51" i="1" s="1"/>
  <c r="F38" i="1"/>
  <c r="G38" i="1" s="1"/>
  <c r="K38" i="1" s="1"/>
  <c r="F14" i="1"/>
  <c r="G14" i="1" s="1"/>
  <c r="I42" i="2"/>
  <c r="I34" i="2"/>
  <c r="I14" i="2"/>
  <c r="I2" i="2"/>
  <c r="I125" i="4"/>
  <c r="I46" i="4"/>
  <c r="I38" i="4"/>
  <c r="I19" i="3"/>
  <c r="I11" i="3"/>
  <c r="I49" i="4" l="1"/>
  <c r="I68" i="5"/>
  <c r="I110" i="4"/>
  <c r="I50" i="4"/>
  <c r="I63" i="5"/>
  <c r="I83" i="4"/>
  <c r="I59" i="4"/>
  <c r="I90" i="4"/>
  <c r="I97" i="4"/>
  <c r="I79" i="4"/>
  <c r="I104" i="5"/>
  <c r="K27" i="1"/>
  <c r="F35" i="1"/>
  <c r="G35" i="1" s="1"/>
  <c r="K35" i="1" s="1"/>
  <c r="J50" i="1"/>
  <c r="I41" i="1"/>
  <c r="J41" i="1" s="1"/>
  <c r="I46" i="2"/>
  <c r="I36" i="3"/>
  <c r="I16" i="3"/>
  <c r="I13" i="4"/>
  <c r="I60" i="6"/>
  <c r="I66" i="5"/>
  <c r="J49" i="1"/>
  <c r="M31" i="1"/>
  <c r="I62" i="6"/>
  <c r="I84" i="6"/>
  <c r="I40" i="3"/>
  <c r="I40" i="1"/>
  <c r="J26" i="1"/>
  <c r="I7" i="3"/>
  <c r="F25" i="1"/>
  <c r="G25" i="1" s="1"/>
  <c r="I39" i="1"/>
  <c r="J39" i="1" s="1"/>
  <c r="I10" i="1"/>
  <c r="I50" i="6"/>
  <c r="I70" i="4"/>
  <c r="I92" i="5"/>
  <c r="I106" i="4"/>
  <c r="F31" i="1"/>
  <c r="G31" i="1" s="1"/>
  <c r="K31" i="1" s="1"/>
  <c r="I10" i="2"/>
  <c r="I70" i="6"/>
  <c r="I79" i="6"/>
  <c r="I92" i="6"/>
  <c r="I43" i="3"/>
  <c r="I27" i="1"/>
  <c r="J27" i="1" s="1"/>
  <c r="J13" i="1"/>
  <c r="F39" i="1"/>
  <c r="G39" i="1" s="1"/>
  <c r="I45" i="1"/>
  <c r="F9" i="1"/>
  <c r="G9" i="1" s="1"/>
  <c r="J31" i="1"/>
  <c r="J47" i="1"/>
  <c r="I25" i="1"/>
  <c r="F8" i="1"/>
  <c r="G8" i="1" s="1"/>
  <c r="J45" i="1"/>
  <c r="I9" i="1"/>
  <c r="F18" i="1"/>
  <c r="G18" i="1" s="1"/>
  <c r="K18" i="1" s="1"/>
  <c r="F23" i="1"/>
  <c r="G23" i="1" s="1"/>
  <c r="K23" i="1" s="1"/>
  <c r="J9" i="1"/>
  <c r="I64" i="6"/>
  <c r="I86" i="6"/>
  <c r="F32" i="1"/>
  <c r="G32" i="1" s="1"/>
  <c r="K32" i="1" s="1"/>
  <c r="J44" i="1"/>
  <c r="J30" i="1"/>
  <c r="I23" i="1"/>
  <c r="J23" i="1" s="1"/>
  <c r="I25" i="3"/>
  <c r="I48" i="5"/>
  <c r="I38" i="5"/>
  <c r="I28" i="5"/>
  <c r="I18" i="5"/>
  <c r="I8" i="5"/>
  <c r="I47" i="5"/>
  <c r="I37" i="5"/>
  <c r="I27" i="5"/>
  <c r="I17" i="5"/>
  <c r="I7" i="5"/>
  <c r="I58" i="2"/>
  <c r="F15" i="1"/>
  <c r="G15" i="1" s="1"/>
  <c r="K15" i="1" s="1"/>
  <c r="J34" i="1"/>
  <c r="F29" i="1"/>
  <c r="G29" i="1" s="1"/>
  <c r="F7" i="1"/>
  <c r="G7" i="1" s="1"/>
  <c r="I3" i="1"/>
  <c r="I43" i="1"/>
  <c r="I37" i="1"/>
  <c r="K37" i="1" s="1"/>
  <c r="I29" i="1"/>
  <c r="I7" i="1"/>
  <c r="J37" i="1"/>
  <c r="I42" i="1"/>
  <c r="I28" i="1"/>
  <c r="I6" i="1"/>
  <c r="F34" i="1"/>
  <c r="G34" i="1" s="1"/>
  <c r="K34" i="1" s="1"/>
  <c r="I40" i="2"/>
  <c r="I20" i="2"/>
  <c r="I47" i="4"/>
  <c r="I27" i="4"/>
  <c r="I53" i="6"/>
  <c r="I88" i="6"/>
  <c r="I62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7" i="2"/>
  <c r="I95" i="2"/>
  <c r="I94" i="2"/>
  <c r="I93" i="2"/>
  <c r="I91" i="2"/>
  <c r="I90" i="2"/>
  <c r="I89" i="2"/>
  <c r="I88" i="2"/>
  <c r="I87" i="2"/>
  <c r="I86" i="2"/>
  <c r="I84" i="2"/>
  <c r="I83" i="2"/>
  <c r="I82" i="2"/>
  <c r="I81" i="2"/>
  <c r="I79" i="2"/>
  <c r="I78" i="2"/>
  <c r="I77" i="2"/>
  <c r="I76" i="2"/>
  <c r="I75" i="2"/>
  <c r="I74" i="2"/>
  <c r="I73" i="2"/>
  <c r="I71" i="2"/>
  <c r="I70" i="2"/>
  <c r="I69" i="2"/>
  <c r="I68" i="2"/>
  <c r="I67" i="2"/>
  <c r="I66" i="2"/>
  <c r="I65" i="2"/>
  <c r="I64" i="2"/>
  <c r="I63" i="2"/>
  <c r="I52" i="2"/>
  <c r="I63" i="4"/>
  <c r="I62" i="4"/>
  <c r="I61" i="4"/>
  <c r="I12" i="2"/>
  <c r="I8" i="2"/>
  <c r="I41" i="3"/>
  <c r="I110" i="6"/>
  <c r="I108" i="6"/>
  <c r="I107" i="6"/>
  <c r="I106" i="6"/>
  <c r="I112" i="6"/>
  <c r="I112" i="4"/>
  <c r="I114" i="2"/>
  <c r="I101" i="5"/>
  <c r="I99" i="4"/>
  <c r="I80" i="5"/>
  <c r="I72" i="5"/>
  <c r="I98" i="2"/>
  <c r="I96" i="2"/>
  <c r="E142" i="2"/>
  <c r="I92" i="2"/>
  <c r="I85" i="2"/>
  <c r="I72" i="2"/>
  <c r="I51" i="6"/>
  <c r="I52" i="6"/>
  <c r="I54" i="6"/>
  <c r="I56" i="6"/>
  <c r="I59" i="6"/>
  <c r="I61" i="6"/>
  <c r="I63" i="6"/>
  <c r="I65" i="6"/>
  <c r="I67" i="6"/>
  <c r="I69" i="6"/>
  <c r="I73" i="6"/>
  <c r="I75" i="6"/>
  <c r="I80" i="6"/>
  <c r="I82" i="6"/>
  <c r="I85" i="6"/>
  <c r="I87" i="6"/>
  <c r="I89" i="6"/>
  <c r="I91" i="6"/>
  <c r="I96" i="6"/>
  <c r="I57" i="6"/>
  <c r="I78" i="6"/>
  <c r="I81" i="6"/>
  <c r="I58" i="6"/>
  <c r="I77" i="6"/>
  <c r="I83" i="6"/>
  <c r="I95" i="6"/>
  <c r="I125" i="6"/>
  <c r="I85" i="4"/>
  <c r="I82" i="4"/>
  <c r="I37" i="3"/>
  <c r="I74" i="3"/>
  <c r="I21" i="3"/>
  <c r="I38" i="3"/>
  <c r="I34" i="3"/>
  <c r="I30" i="3"/>
  <c r="I26" i="3"/>
  <c r="I22" i="3"/>
  <c r="I18" i="3"/>
  <c r="E87" i="3"/>
  <c r="I5" i="3"/>
  <c r="E89" i="3"/>
  <c r="E90" i="3" s="1"/>
  <c r="I3" i="3"/>
  <c r="I14" i="3"/>
  <c r="I10" i="3"/>
  <c r="E88" i="3"/>
  <c r="I6" i="3"/>
  <c r="I2" i="3"/>
  <c r="F6" i="1"/>
  <c r="G6" i="1" s="1"/>
  <c r="K6" i="1" s="1"/>
  <c r="F10" i="1"/>
  <c r="G10" i="1" s="1"/>
  <c r="I12" i="1"/>
  <c r="I8" i="1"/>
  <c r="K8" i="1" s="1"/>
  <c r="F12" i="1"/>
  <c r="G12" i="1" s="1"/>
  <c r="I68" i="6"/>
  <c r="I75" i="4"/>
  <c r="I74" i="4"/>
  <c r="I72" i="4"/>
  <c r="I69" i="4"/>
  <c r="I55" i="4"/>
  <c r="I56" i="4"/>
  <c r="I61" i="2"/>
  <c r="I59" i="2"/>
  <c r="I57" i="2"/>
  <c r="I72" i="6"/>
  <c r="J12" i="1"/>
  <c r="K11" i="1"/>
  <c r="I51" i="2"/>
  <c r="I47" i="2"/>
  <c r="I43" i="2"/>
  <c r="I39" i="2"/>
  <c r="I35" i="2"/>
  <c r="I31" i="2"/>
  <c r="I27" i="2"/>
  <c r="I19" i="2"/>
  <c r="I11" i="2"/>
  <c r="I7" i="2"/>
  <c r="I3" i="2"/>
  <c r="E143" i="2"/>
  <c r="I56" i="2"/>
  <c r="E144" i="2"/>
  <c r="E145" i="2" s="1"/>
  <c r="I136" i="2"/>
  <c r="I53" i="2"/>
  <c r="I138" i="2"/>
  <c r="I137" i="2"/>
  <c r="I55" i="2"/>
  <c r="I54" i="2"/>
  <c r="K7" i="1"/>
  <c r="J3" i="1"/>
  <c r="F48" i="1"/>
  <c r="G48" i="1" s="1"/>
  <c r="K48" i="1" s="1"/>
  <c r="F49" i="1"/>
  <c r="G49" i="1" s="1"/>
  <c r="K49" i="1" s="1"/>
  <c r="K43" i="1"/>
  <c r="J43" i="1"/>
  <c r="J42" i="1"/>
  <c r="F44" i="1"/>
  <c r="G44" i="1" s="1"/>
  <c r="K44" i="1" s="1"/>
  <c r="K51" i="1"/>
  <c r="J51" i="1"/>
  <c r="F50" i="1"/>
  <c r="G50" i="1" s="1"/>
  <c r="K50" i="1" s="1"/>
  <c r="J48" i="1"/>
  <c r="J46" i="1"/>
  <c r="F45" i="1"/>
  <c r="G45" i="1" s="1"/>
  <c r="K45" i="1" s="1"/>
  <c r="J40" i="1"/>
  <c r="J38" i="1"/>
  <c r="F26" i="1"/>
  <c r="G26" i="1" s="1"/>
  <c r="K26" i="1" s="1"/>
  <c r="F2" i="1"/>
  <c r="G2" i="1" s="1"/>
  <c r="K10" i="1"/>
  <c r="K14" i="1"/>
  <c r="F16" i="1"/>
  <c r="G16" i="1" s="1"/>
  <c r="F22" i="1"/>
  <c r="G22" i="1" s="1"/>
  <c r="I5" i="1"/>
  <c r="K5" i="1" s="1"/>
  <c r="K33" i="1"/>
  <c r="J33" i="1"/>
  <c r="J32" i="1"/>
  <c r="K25" i="1"/>
  <c r="J25" i="1"/>
  <c r="J24" i="1"/>
  <c r="I22" i="1"/>
  <c r="J22" i="1" s="1"/>
  <c r="I16" i="1"/>
  <c r="J16" i="1" s="1"/>
  <c r="J6" i="1"/>
  <c r="J5" i="1"/>
  <c r="J4" i="1"/>
  <c r="I2" i="1"/>
  <c r="J2" i="1" s="1"/>
  <c r="F24" i="1"/>
  <c r="G24" i="1" s="1"/>
  <c r="K24" i="1" s="1"/>
  <c r="F30" i="1"/>
  <c r="G30" i="1" s="1"/>
  <c r="K30" i="1" s="1"/>
  <c r="D55" i="1"/>
  <c r="J36" i="1"/>
  <c r="K29" i="1"/>
  <c r="J29" i="1"/>
  <c r="J28" i="1"/>
  <c r="K21" i="1"/>
  <c r="J21" i="1"/>
  <c r="J20" i="1"/>
  <c r="I128" i="6"/>
  <c r="I127" i="6"/>
  <c r="I126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8" i="6"/>
  <c r="I29" i="6"/>
  <c r="I27" i="6"/>
  <c r="E134" i="6"/>
  <c r="E135" i="6" s="1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E132" i="6"/>
  <c r="I13" i="6"/>
  <c r="I12" i="6"/>
  <c r="I11" i="6"/>
  <c r="I10" i="6"/>
  <c r="I9" i="6"/>
  <c r="I8" i="6"/>
  <c r="I7" i="6"/>
  <c r="I6" i="6"/>
  <c r="E133" i="6"/>
  <c r="I5" i="6"/>
  <c r="I4" i="6"/>
  <c r="I3" i="6"/>
  <c r="I2" i="6"/>
  <c r="I124" i="4"/>
  <c r="I45" i="4"/>
  <c r="I33" i="4"/>
  <c r="I41" i="4"/>
  <c r="I37" i="4"/>
  <c r="I35" i="4"/>
  <c r="I34" i="4"/>
  <c r="I32" i="4"/>
  <c r="I30" i="4"/>
  <c r="E131" i="4"/>
  <c r="E130" i="4"/>
  <c r="I11" i="4"/>
  <c r="I28" i="4"/>
  <c r="I26" i="4"/>
  <c r="I24" i="4"/>
  <c r="I22" i="4"/>
  <c r="I20" i="4"/>
  <c r="I18" i="4"/>
  <c r="I16" i="4"/>
  <c r="I14" i="4"/>
  <c r="I12" i="4"/>
  <c r="I10" i="4"/>
  <c r="I8" i="4"/>
  <c r="E132" i="4"/>
  <c r="E133" i="4" s="1"/>
  <c r="I7" i="4"/>
  <c r="I6" i="4"/>
  <c r="I4" i="4"/>
  <c r="I2" i="4"/>
  <c r="I48" i="2"/>
  <c r="I23" i="2"/>
  <c r="I15" i="2"/>
  <c r="I42" i="5"/>
  <c r="I35" i="5"/>
  <c r="I32" i="5"/>
  <c r="I24" i="5"/>
  <c r="I11" i="5"/>
  <c r="I31" i="5"/>
  <c r="I20" i="5"/>
  <c r="E128" i="5"/>
  <c r="E129" i="5"/>
  <c r="I10" i="5"/>
  <c r="E130" i="5"/>
  <c r="E131" i="5" s="1"/>
  <c r="F20" i="1"/>
  <c r="G20" i="1" s="1"/>
  <c r="K20" i="1" s="1"/>
  <c r="F28" i="1"/>
  <c r="G28" i="1" s="1"/>
  <c r="K28" i="1" s="1"/>
  <c r="F42" i="1"/>
  <c r="G42" i="1" s="1"/>
  <c r="K42" i="1" s="1"/>
  <c r="F4" i="1"/>
  <c r="G4" i="1" s="1"/>
  <c r="K4" i="1" s="1"/>
  <c r="F36" i="1"/>
  <c r="G36" i="1" s="1"/>
  <c r="K36" i="1" s="1"/>
  <c r="F40" i="1"/>
  <c r="G40" i="1" s="1"/>
  <c r="K40" i="1" s="1"/>
  <c r="F46" i="1"/>
  <c r="G46" i="1" s="1"/>
  <c r="K46" i="1" s="1"/>
  <c r="D56" i="1"/>
  <c r="D57" i="1"/>
  <c r="D58" i="1" s="1"/>
  <c r="J19" i="1"/>
  <c r="J18" i="1"/>
  <c r="J15" i="1"/>
  <c r="J14" i="1"/>
  <c r="J11" i="1"/>
  <c r="J10" i="1"/>
  <c r="J7" i="1"/>
  <c r="F3" i="1"/>
  <c r="I45" i="2"/>
  <c r="I37" i="2"/>
  <c r="I29" i="2"/>
  <c r="I21" i="2"/>
  <c r="I13" i="2"/>
  <c r="I5" i="2"/>
  <c r="I78" i="3"/>
  <c r="I49" i="2"/>
  <c r="I41" i="2"/>
  <c r="I33" i="2"/>
  <c r="I25" i="2"/>
  <c r="I17" i="2"/>
  <c r="I9" i="2"/>
  <c r="I82" i="3"/>
  <c r="J8" i="1" l="1"/>
  <c r="K41" i="1"/>
  <c r="K9" i="1"/>
  <c r="K39" i="1"/>
  <c r="K12" i="1"/>
  <c r="K22" i="1"/>
  <c r="K2" i="1"/>
  <c r="K16" i="1"/>
  <c r="G3" i="1"/>
  <c r="K3" i="1" s="1"/>
</calcChain>
</file>

<file path=xl/sharedStrings.xml><?xml version="1.0" encoding="utf-8"?>
<sst xmlns="http://schemas.openxmlformats.org/spreadsheetml/2006/main" count="105" uniqueCount="35">
  <si>
    <t>Nr.</t>
  </si>
  <si>
    <t>diff</t>
  </si>
  <si>
    <t>diff rel</t>
  </si>
  <si>
    <t>MW</t>
  </si>
  <si>
    <t>1.96x 
AE</t>
  </si>
  <si>
    <t xml:space="preserve"> </t>
  </si>
  <si>
    <t>n=</t>
  </si>
  <si>
    <t>MW diff=</t>
  </si>
  <si>
    <t>Median=</t>
  </si>
  <si>
    <t>s(diff)=</t>
  </si>
  <si>
    <t>Prüfgröße=</t>
  </si>
  <si>
    <t>Prim.Zähl-ergebnis 1</t>
  </si>
  <si>
    <t>Prim.Zähl-ergebnis 2</t>
  </si>
  <si>
    <t>Betrag der diff</t>
  </si>
  <si>
    <t>Betrag der diff rel.</t>
  </si>
  <si>
    <t>Frei-gabe diff</t>
  </si>
  <si>
    <t>Frei-gabe diff rel</t>
  </si>
  <si>
    <t>Verdün-nung
(n-fach)</t>
  </si>
  <si>
    <t>Datum</t>
  </si>
  <si>
    <t>1.96x sqrt</t>
  </si>
  <si>
    <t>Frei-gabe</t>
  </si>
  <si>
    <t>Morph N1</t>
  </si>
  <si>
    <t>Morph N2</t>
  </si>
  <si>
    <t>Anzahl N der
differen-zierten Zellen</t>
  </si>
  <si>
    <t>Mot. c2</t>
  </si>
  <si>
    <t>Mot. c1</t>
  </si>
  <si>
    <t>Mot. d1</t>
  </si>
  <si>
    <t>Mot. d2</t>
  </si>
  <si>
    <t>Ergebnis für Befund (Mio/ml)</t>
  </si>
  <si>
    <t>Beispiel: erste Zählung ergab 200 Spermien, zweite 210 Spermien. Ergebnis ist unter B und C eingetragen. Die Verdünnung war 1:20, also ist die Zahl 20 unter L eingetragen worden. Das Ergebnis in Mio/ml erscheint automatisch unter M</t>
  </si>
  <si>
    <t>MW diff soll kleiner sein als die Prüfgröße</t>
  </si>
  <si>
    <t>Mot. a+b1
(%)</t>
  </si>
  <si>
    <t>Mot. a+b2
(%)</t>
  </si>
  <si>
    <t>Vit.   N1</t>
  </si>
  <si>
    <t>Vit.    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</si>
</sst>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1" x14ac:knownFonts="1">
    <font>
      <sz val="11"/>
      <name val="Arial"/>
    </font>
    <font>
      <b/>
      <sz val="10"/>
      <color indexed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sz val="9"/>
      <name val="Arial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2" fontId="1" fillId="3" borderId="0" xfId="0" applyNumberFormat="1" applyFont="1" applyFill="1" applyAlignment="1">
      <alignment vertical="top" wrapText="1"/>
    </xf>
    <xf numFmtId="165" fontId="1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2" fontId="2" fillId="3" borderId="0" xfId="0" applyNumberFormat="1" applyFont="1" applyFill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2" fontId="0" fillId="2" borderId="0" xfId="0" applyNumberFormat="1" applyFill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6" fontId="0" fillId="0" borderId="0" xfId="0" applyNumberFormat="1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1" fillId="0" borderId="0" xfId="0" applyFont="1"/>
    <xf numFmtId="2" fontId="0" fillId="0" borderId="0" xfId="0" applyNumberFormat="1"/>
    <xf numFmtId="2" fontId="8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7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1" xfId="0" applyFill="1" applyBorder="1"/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/>
    <xf numFmtId="0" fontId="10" fillId="2" borderId="0" xfId="0" applyFont="1" applyFill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top" wrapText="1"/>
    </xf>
    <xf numFmtId="14" fontId="0" fillId="4" borderId="1" xfId="0" applyNumberFormat="1" applyFill="1" applyBorder="1" applyAlignment="1">
      <alignment vertical="top" wrapText="1"/>
    </xf>
    <xf numFmtId="14" fontId="0" fillId="0" borderId="0" xfId="0" applyNumberFormat="1" applyFill="1" applyBorder="1" applyAlignment="1">
      <alignment vertical="top" wrapText="1"/>
    </xf>
    <xf numFmtId="14" fontId="0" fillId="0" borderId="0" xfId="0" applyNumberFormat="1"/>
    <xf numFmtId="14" fontId="0" fillId="2" borderId="0" xfId="0" applyNumberFormat="1" applyFill="1"/>
  </cellXfs>
  <cellStyles count="1">
    <cellStyle name="Standard" xfId="0" builtinId="0"/>
  </cellStyles>
  <dxfs count="12">
    <dxf>
      <font>
        <condense val="0"/>
        <extend val="0"/>
        <color indexed="16"/>
      </font>
      <fill>
        <patternFill>
          <bgColor indexed="45"/>
        </patternFill>
      </fill>
    </dxf>
    <dxf>
      <font>
        <condense val="0"/>
        <extend val="0"/>
        <color indexed="58"/>
      </font>
      <fill>
        <patternFill>
          <bgColor indexed="11"/>
        </patternFill>
      </fill>
    </dxf>
    <dxf>
      <font>
        <condense val="0"/>
        <extend val="0"/>
        <color indexed="16"/>
      </font>
      <fill>
        <patternFill>
          <bgColor indexed="45"/>
        </patternFill>
      </fill>
    </dxf>
    <dxf>
      <font>
        <condense val="0"/>
        <extend val="0"/>
        <color indexed="58"/>
      </font>
      <fill>
        <patternFill>
          <bgColor indexed="11"/>
        </patternFill>
      </fill>
    </dxf>
    <dxf>
      <font>
        <condense val="0"/>
        <extend val="0"/>
        <color indexed="16"/>
      </font>
      <fill>
        <patternFill>
          <bgColor indexed="45"/>
        </patternFill>
      </fill>
    </dxf>
    <dxf>
      <font>
        <condense val="0"/>
        <extend val="0"/>
        <color indexed="58"/>
      </font>
      <fill>
        <patternFill>
          <bgColor indexed="11"/>
        </patternFill>
      </fill>
    </dxf>
    <dxf>
      <font>
        <condense val="0"/>
        <extend val="0"/>
        <color indexed="16"/>
      </font>
      <fill>
        <patternFill>
          <bgColor indexed="45"/>
        </patternFill>
      </fill>
    </dxf>
    <dxf>
      <font>
        <condense val="0"/>
        <extend val="0"/>
        <color indexed="58"/>
      </font>
      <fill>
        <patternFill>
          <bgColor indexed="11"/>
        </patternFill>
      </fill>
    </dxf>
    <dxf>
      <font>
        <condense val="0"/>
        <extend val="0"/>
        <color indexed="16"/>
      </font>
      <fill>
        <patternFill>
          <bgColor indexed="45"/>
        </patternFill>
      </fill>
    </dxf>
    <dxf>
      <font>
        <condense val="0"/>
        <extend val="0"/>
        <color indexed="58"/>
      </font>
      <fill>
        <patternFill>
          <bgColor indexed="11"/>
        </patternFill>
      </fill>
    </dxf>
    <dxf>
      <font>
        <condense val="0"/>
        <extend val="0"/>
        <color indexed="16"/>
      </font>
      <fill>
        <patternFill>
          <bgColor indexed="45"/>
        </patternFill>
      </fill>
    </dxf>
    <dxf>
      <font>
        <condense val="0"/>
        <extend val="0"/>
        <color indexed="58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P23" sqref="P23"/>
    </sheetView>
  </sheetViews>
  <sheetFormatPr baseColWidth="10" defaultColWidth="11" defaultRowHeight="13.8" x14ac:dyDescent="0.25"/>
  <cols>
    <col min="1" max="1" width="2.8984375" style="8" bestFit="1" customWidth="1"/>
    <col min="2" max="3" width="9.59765625" style="1" customWidth="1"/>
    <col min="4" max="4" width="6.59765625" style="20" customWidth="1"/>
    <col min="5" max="5" width="6.5" style="20" bestFit="1" customWidth="1"/>
    <col min="6" max="6" width="6.59765625" style="1" customWidth="1"/>
    <col min="7" max="7" width="6.5" style="1" bestFit="1" customWidth="1"/>
    <col min="8" max="8" width="4.8984375" style="1" bestFit="1" customWidth="1"/>
    <col min="9" max="9" width="5" style="1" bestFit="1" customWidth="1"/>
    <col min="10" max="10" width="7.59765625" style="1" customWidth="1"/>
    <col min="11" max="11" width="6.8984375" style="1" customWidth="1"/>
    <col min="12" max="12" width="10.59765625" style="1" bestFit="1" customWidth="1"/>
    <col min="13" max="13" width="10.69921875" style="1" bestFit="1" customWidth="1"/>
    <col min="14" max="15" width="11" style="1"/>
    <col min="16" max="16" width="113.5" style="1" customWidth="1"/>
    <col min="17" max="16384" width="11" style="1"/>
  </cols>
  <sheetData>
    <row r="1" spans="1:16" s="27" customFormat="1" ht="41.4" x14ac:dyDescent="0.25">
      <c r="A1" s="3" t="s">
        <v>0</v>
      </c>
      <c r="B1" s="4" t="s">
        <v>11</v>
      </c>
      <c r="C1" s="4" t="s">
        <v>12</v>
      </c>
      <c r="D1" s="5" t="s">
        <v>1</v>
      </c>
      <c r="E1" s="5" t="s">
        <v>13</v>
      </c>
      <c r="F1" s="5" t="s">
        <v>2</v>
      </c>
      <c r="G1" s="5" t="s">
        <v>14</v>
      </c>
      <c r="H1" s="6" t="s">
        <v>3</v>
      </c>
      <c r="I1" s="7" t="s">
        <v>4</v>
      </c>
      <c r="J1" s="7" t="s">
        <v>15</v>
      </c>
      <c r="K1" s="7" t="s">
        <v>16</v>
      </c>
      <c r="L1" s="4" t="s">
        <v>17</v>
      </c>
      <c r="M1" s="4" t="s">
        <v>28</v>
      </c>
      <c r="N1" s="4" t="s">
        <v>18</v>
      </c>
    </row>
    <row r="2" spans="1:16" ht="28.5" customHeight="1" x14ac:dyDescent="0.25">
      <c r="A2" s="8">
        <v>1</v>
      </c>
      <c r="B2"/>
      <c r="C2" s="49"/>
      <c r="D2" s="9">
        <f t="shared" ref="D2:D33" si="0">(B2-C2)</f>
        <v>0</v>
      </c>
      <c r="E2" s="9">
        <f>ABS(D2)</f>
        <v>0</v>
      </c>
      <c r="F2" s="10" t="e">
        <f t="shared" ref="F2:F33" si="1">D2/H2</f>
        <v>#DIV/0!</v>
      </c>
      <c r="G2" s="10" t="e">
        <f>ABS(F2)</f>
        <v>#DIV/0!</v>
      </c>
      <c r="H2" s="11" t="e">
        <f t="shared" ref="H2:H33" si="2">AVERAGE(B2:C2)</f>
        <v>#DIV/0!</v>
      </c>
      <c r="I2" s="12" t="e">
        <f>1.96*SQRT(2*H2)</f>
        <v>#DIV/0!</v>
      </c>
      <c r="J2" s="13" t="e">
        <f>IF(OR(E2&gt;I2),"!!!!!!","OK")</f>
        <v>#DIV/0!</v>
      </c>
      <c r="K2" s="13" t="e">
        <f>IF(OR(G2&gt;I2),"!!!!!!","OK")</f>
        <v>#DIV/0!</v>
      </c>
      <c r="L2"/>
      <c r="M2" s="14" t="e">
        <f>(H2*L2)/100</f>
        <v>#DIV/0!</v>
      </c>
      <c r="N2" s="51"/>
      <c r="P2" s="1" t="s">
        <v>29</v>
      </c>
    </row>
    <row r="3" spans="1:16" x14ac:dyDescent="0.25">
      <c r="A3" s="8">
        <v>2</v>
      </c>
      <c r="B3" s="49"/>
      <c r="C3" s="49"/>
      <c r="D3" s="9">
        <f t="shared" si="0"/>
        <v>0</v>
      </c>
      <c r="E3" s="9">
        <f t="shared" ref="E3:E51" si="3">ABS(D3)</f>
        <v>0</v>
      </c>
      <c r="F3" s="10" t="e">
        <f t="shared" si="1"/>
        <v>#DIV/0!</v>
      </c>
      <c r="G3" s="10" t="e">
        <f t="shared" ref="G3:G51" si="4">ABS(F3)</f>
        <v>#DIV/0!</v>
      </c>
      <c r="H3" s="11" t="e">
        <f t="shared" si="2"/>
        <v>#DIV/0!</v>
      </c>
      <c r="I3" s="12" t="e">
        <f t="shared" ref="I3:I51" si="5">1.96*SQRT(2*H3)</f>
        <v>#DIV/0!</v>
      </c>
      <c r="J3" s="13" t="e">
        <f t="shared" ref="J3:J51" si="6">IF(OR(E3&gt;I3),"!!!!!!","OK")</f>
        <v>#DIV/0!</v>
      </c>
      <c r="K3" s="13" t="e">
        <f t="shared" ref="K3:K51" si="7">IF(OR(G3&gt;I3),"!!!!!!","OK")</f>
        <v>#DIV/0!</v>
      </c>
      <c r="L3"/>
      <c r="M3" s="14" t="e">
        <f>(H3*L3)/100</f>
        <v>#DIV/0!</v>
      </c>
      <c r="N3" s="51"/>
    </row>
    <row r="4" spans="1:16" x14ac:dyDescent="0.25">
      <c r="A4" s="8">
        <v>3</v>
      </c>
      <c r="B4" s="49"/>
      <c r="C4" s="49"/>
      <c r="D4" s="9">
        <f t="shared" si="0"/>
        <v>0</v>
      </c>
      <c r="E4" s="9">
        <f t="shared" si="3"/>
        <v>0</v>
      </c>
      <c r="F4" s="10" t="e">
        <f t="shared" si="1"/>
        <v>#DIV/0!</v>
      </c>
      <c r="G4" s="10" t="e">
        <f t="shared" si="4"/>
        <v>#DIV/0!</v>
      </c>
      <c r="H4" s="11" t="e">
        <f t="shared" si="2"/>
        <v>#DIV/0!</v>
      </c>
      <c r="I4" s="12" t="e">
        <f t="shared" si="5"/>
        <v>#DIV/0!</v>
      </c>
      <c r="J4" s="13" t="e">
        <f t="shared" si="6"/>
        <v>#DIV/0!</v>
      </c>
      <c r="K4" s="13" t="e">
        <f t="shared" si="7"/>
        <v>#DIV/0!</v>
      </c>
      <c r="L4"/>
      <c r="M4" s="14" t="e">
        <f t="shared" ref="M4:M51" si="8">(H4*L4)/100</f>
        <v>#DIV/0!</v>
      </c>
      <c r="N4" s="51"/>
    </row>
    <row r="5" spans="1:16" x14ac:dyDescent="0.25">
      <c r="A5" s="8">
        <v>4</v>
      </c>
      <c r="B5" s="49"/>
      <c r="C5" s="49"/>
      <c r="D5" s="9">
        <f t="shared" si="0"/>
        <v>0</v>
      </c>
      <c r="E5" s="9">
        <f t="shared" si="3"/>
        <v>0</v>
      </c>
      <c r="F5" s="10" t="e">
        <f t="shared" si="1"/>
        <v>#DIV/0!</v>
      </c>
      <c r="G5" s="10" t="e">
        <f t="shared" si="4"/>
        <v>#DIV/0!</v>
      </c>
      <c r="H5" s="11" t="e">
        <f t="shared" si="2"/>
        <v>#DIV/0!</v>
      </c>
      <c r="I5" s="12" t="e">
        <f t="shared" si="5"/>
        <v>#DIV/0!</v>
      </c>
      <c r="J5" s="13" t="e">
        <f t="shared" si="6"/>
        <v>#DIV/0!</v>
      </c>
      <c r="K5" s="13" t="e">
        <f t="shared" si="7"/>
        <v>#DIV/0!</v>
      </c>
      <c r="L5"/>
      <c r="M5" s="14" t="e">
        <f t="shared" si="8"/>
        <v>#DIV/0!</v>
      </c>
      <c r="N5" s="51"/>
    </row>
    <row r="6" spans="1:16" x14ac:dyDescent="0.25">
      <c r="A6" s="8">
        <v>5</v>
      </c>
      <c r="B6" s="49"/>
      <c r="C6" s="49"/>
      <c r="D6" s="9">
        <f t="shared" si="0"/>
        <v>0</v>
      </c>
      <c r="E6" s="9">
        <f t="shared" si="3"/>
        <v>0</v>
      </c>
      <c r="F6" s="10" t="e">
        <f t="shared" si="1"/>
        <v>#DIV/0!</v>
      </c>
      <c r="G6" s="10" t="e">
        <f t="shared" si="4"/>
        <v>#DIV/0!</v>
      </c>
      <c r="H6" s="11" t="e">
        <f t="shared" si="2"/>
        <v>#DIV/0!</v>
      </c>
      <c r="I6" s="12" t="e">
        <f t="shared" si="5"/>
        <v>#DIV/0!</v>
      </c>
      <c r="J6" s="13" t="e">
        <f t="shared" si="6"/>
        <v>#DIV/0!</v>
      </c>
      <c r="K6" s="13" t="e">
        <f t="shared" si="7"/>
        <v>#DIV/0!</v>
      </c>
      <c r="L6"/>
      <c r="M6" s="14" t="e">
        <f t="shared" si="8"/>
        <v>#DIV/0!</v>
      </c>
      <c r="N6" s="51"/>
    </row>
    <row r="7" spans="1:16" x14ac:dyDescent="0.25">
      <c r="A7" s="8">
        <v>6</v>
      </c>
      <c r="B7" s="49"/>
      <c r="C7" s="49"/>
      <c r="D7" s="9">
        <f t="shared" si="0"/>
        <v>0</v>
      </c>
      <c r="E7" s="9">
        <f t="shared" si="3"/>
        <v>0</v>
      </c>
      <c r="F7" s="10" t="e">
        <f t="shared" si="1"/>
        <v>#DIV/0!</v>
      </c>
      <c r="G7" s="10" t="e">
        <f t="shared" si="4"/>
        <v>#DIV/0!</v>
      </c>
      <c r="H7" s="11" t="e">
        <f t="shared" si="2"/>
        <v>#DIV/0!</v>
      </c>
      <c r="I7" s="12" t="e">
        <f t="shared" si="5"/>
        <v>#DIV/0!</v>
      </c>
      <c r="J7" s="13" t="e">
        <f t="shared" si="6"/>
        <v>#DIV/0!</v>
      </c>
      <c r="K7" s="13" t="e">
        <f t="shared" si="7"/>
        <v>#DIV/0!</v>
      </c>
      <c r="L7"/>
      <c r="M7" s="14" t="e">
        <f t="shared" si="8"/>
        <v>#DIV/0!</v>
      </c>
      <c r="N7" s="51"/>
    </row>
    <row r="8" spans="1:16" x14ac:dyDescent="0.25">
      <c r="A8" s="8">
        <v>7</v>
      </c>
      <c r="B8" s="49"/>
      <c r="C8" s="49"/>
      <c r="D8" s="9">
        <f t="shared" si="0"/>
        <v>0</v>
      </c>
      <c r="E8" s="9">
        <f t="shared" si="3"/>
        <v>0</v>
      </c>
      <c r="F8" s="10" t="e">
        <f t="shared" si="1"/>
        <v>#DIV/0!</v>
      </c>
      <c r="G8" s="10" t="e">
        <f t="shared" si="4"/>
        <v>#DIV/0!</v>
      </c>
      <c r="H8" s="11" t="e">
        <f t="shared" si="2"/>
        <v>#DIV/0!</v>
      </c>
      <c r="I8" s="12" t="e">
        <f t="shared" si="5"/>
        <v>#DIV/0!</v>
      </c>
      <c r="J8" s="13" t="e">
        <f t="shared" si="6"/>
        <v>#DIV/0!</v>
      </c>
      <c r="K8" s="13" t="e">
        <f t="shared" si="7"/>
        <v>#DIV/0!</v>
      </c>
      <c r="L8"/>
      <c r="M8" s="14" t="e">
        <f t="shared" si="8"/>
        <v>#DIV/0!</v>
      </c>
      <c r="N8" s="51"/>
    </row>
    <row r="9" spans="1:16" x14ac:dyDescent="0.25">
      <c r="A9" s="8">
        <v>8</v>
      </c>
      <c r="B9" s="49"/>
      <c r="C9" s="49"/>
      <c r="D9" s="9">
        <f t="shared" si="0"/>
        <v>0</v>
      </c>
      <c r="E9" s="9">
        <f t="shared" si="3"/>
        <v>0</v>
      </c>
      <c r="F9" s="10" t="e">
        <f t="shared" si="1"/>
        <v>#DIV/0!</v>
      </c>
      <c r="G9" s="10" t="e">
        <f t="shared" si="4"/>
        <v>#DIV/0!</v>
      </c>
      <c r="H9" s="11" t="e">
        <f t="shared" si="2"/>
        <v>#DIV/0!</v>
      </c>
      <c r="I9" s="12" t="e">
        <f t="shared" si="5"/>
        <v>#DIV/0!</v>
      </c>
      <c r="J9" s="13" t="e">
        <f t="shared" si="6"/>
        <v>#DIV/0!</v>
      </c>
      <c r="K9" s="13" t="e">
        <f t="shared" si="7"/>
        <v>#DIV/0!</v>
      </c>
      <c r="L9"/>
      <c r="M9" s="14" t="e">
        <f t="shared" si="8"/>
        <v>#DIV/0!</v>
      </c>
      <c r="N9" s="51" t="s">
        <v>5</v>
      </c>
    </row>
    <row r="10" spans="1:16" x14ac:dyDescent="0.25">
      <c r="A10" s="8">
        <v>9</v>
      </c>
      <c r="B10" s="49"/>
      <c r="C10" s="49"/>
      <c r="D10" s="9">
        <f t="shared" si="0"/>
        <v>0</v>
      </c>
      <c r="E10" s="9">
        <f t="shared" si="3"/>
        <v>0</v>
      </c>
      <c r="F10" s="10" t="e">
        <f t="shared" si="1"/>
        <v>#DIV/0!</v>
      </c>
      <c r="G10" s="10" t="e">
        <f t="shared" si="4"/>
        <v>#DIV/0!</v>
      </c>
      <c r="H10" s="11" t="e">
        <f t="shared" si="2"/>
        <v>#DIV/0!</v>
      </c>
      <c r="I10" s="12" t="e">
        <f t="shared" si="5"/>
        <v>#DIV/0!</v>
      </c>
      <c r="J10" s="13" t="e">
        <f t="shared" si="6"/>
        <v>#DIV/0!</v>
      </c>
      <c r="K10" s="13" t="e">
        <f t="shared" si="7"/>
        <v>#DIV/0!</v>
      </c>
      <c r="L10"/>
      <c r="M10" s="14" t="e">
        <f t="shared" si="8"/>
        <v>#DIV/0!</v>
      </c>
      <c r="N10" s="51"/>
    </row>
    <row r="11" spans="1:16" x14ac:dyDescent="0.25">
      <c r="A11" s="8">
        <v>10</v>
      </c>
      <c r="B11" s="49"/>
      <c r="C11" s="49"/>
      <c r="D11" s="9">
        <f t="shared" si="0"/>
        <v>0</v>
      </c>
      <c r="E11" s="9">
        <f t="shared" si="3"/>
        <v>0</v>
      </c>
      <c r="F11" s="10" t="e">
        <f t="shared" si="1"/>
        <v>#DIV/0!</v>
      </c>
      <c r="G11" s="10" t="e">
        <f t="shared" si="4"/>
        <v>#DIV/0!</v>
      </c>
      <c r="H11" s="11" t="e">
        <f t="shared" si="2"/>
        <v>#DIV/0!</v>
      </c>
      <c r="I11" s="12" t="e">
        <f t="shared" si="5"/>
        <v>#DIV/0!</v>
      </c>
      <c r="J11" s="13" t="e">
        <f t="shared" si="6"/>
        <v>#DIV/0!</v>
      </c>
      <c r="K11" s="13" t="e">
        <f t="shared" si="7"/>
        <v>#DIV/0!</v>
      </c>
      <c r="L11"/>
      <c r="M11" s="14" t="e">
        <f t="shared" si="8"/>
        <v>#DIV/0!</v>
      </c>
      <c r="N11" s="51"/>
    </row>
    <row r="12" spans="1:16" x14ac:dyDescent="0.25">
      <c r="A12" s="8">
        <v>11</v>
      </c>
      <c r="B12" s="49"/>
      <c r="C12" s="49"/>
      <c r="D12" s="9">
        <f t="shared" si="0"/>
        <v>0</v>
      </c>
      <c r="E12" s="9">
        <f t="shared" si="3"/>
        <v>0</v>
      </c>
      <c r="F12" s="10" t="e">
        <f t="shared" si="1"/>
        <v>#DIV/0!</v>
      </c>
      <c r="G12" s="10" t="e">
        <f t="shared" si="4"/>
        <v>#DIV/0!</v>
      </c>
      <c r="H12" s="11" t="e">
        <f t="shared" si="2"/>
        <v>#DIV/0!</v>
      </c>
      <c r="I12" s="12" t="e">
        <f t="shared" si="5"/>
        <v>#DIV/0!</v>
      </c>
      <c r="J12" s="13" t="e">
        <f t="shared" si="6"/>
        <v>#DIV/0!</v>
      </c>
      <c r="K12" s="13" t="e">
        <f t="shared" si="7"/>
        <v>#DIV/0!</v>
      </c>
      <c r="L12"/>
      <c r="M12" s="14" t="e">
        <f t="shared" si="8"/>
        <v>#DIV/0!</v>
      </c>
      <c r="N12" s="51"/>
    </row>
    <row r="13" spans="1:16" x14ac:dyDescent="0.25">
      <c r="A13" s="8">
        <v>12</v>
      </c>
      <c r="B13" s="49"/>
      <c r="C13" s="49"/>
      <c r="D13" s="9">
        <f t="shared" si="0"/>
        <v>0</v>
      </c>
      <c r="E13" s="9">
        <f t="shared" si="3"/>
        <v>0</v>
      </c>
      <c r="F13" s="10" t="e">
        <f t="shared" si="1"/>
        <v>#DIV/0!</v>
      </c>
      <c r="G13" s="10" t="e">
        <f t="shared" si="4"/>
        <v>#DIV/0!</v>
      </c>
      <c r="H13" s="11" t="e">
        <f t="shared" si="2"/>
        <v>#DIV/0!</v>
      </c>
      <c r="I13" s="12" t="e">
        <f t="shared" si="5"/>
        <v>#DIV/0!</v>
      </c>
      <c r="J13" s="13" t="e">
        <f t="shared" si="6"/>
        <v>#DIV/0!</v>
      </c>
      <c r="K13" s="13" t="e">
        <f t="shared" si="7"/>
        <v>#DIV/0!</v>
      </c>
      <c r="L13"/>
      <c r="M13" s="14" t="e">
        <f t="shared" si="8"/>
        <v>#DIV/0!</v>
      </c>
      <c r="N13" s="51"/>
    </row>
    <row r="14" spans="1:16" x14ac:dyDescent="0.25">
      <c r="A14" s="8">
        <v>13</v>
      </c>
      <c r="B14" s="49"/>
      <c r="C14" s="49"/>
      <c r="D14" s="9">
        <f t="shared" si="0"/>
        <v>0</v>
      </c>
      <c r="E14" s="9">
        <f t="shared" si="3"/>
        <v>0</v>
      </c>
      <c r="F14" s="10" t="e">
        <f t="shared" si="1"/>
        <v>#DIV/0!</v>
      </c>
      <c r="G14" s="10" t="e">
        <f t="shared" si="4"/>
        <v>#DIV/0!</v>
      </c>
      <c r="H14" s="11" t="e">
        <f t="shared" si="2"/>
        <v>#DIV/0!</v>
      </c>
      <c r="I14" s="12" t="e">
        <f t="shared" si="5"/>
        <v>#DIV/0!</v>
      </c>
      <c r="J14" s="13" t="e">
        <f t="shared" si="6"/>
        <v>#DIV/0!</v>
      </c>
      <c r="K14" s="13" t="e">
        <f t="shared" si="7"/>
        <v>#DIV/0!</v>
      </c>
      <c r="L14"/>
      <c r="M14" s="14" t="e">
        <f t="shared" si="8"/>
        <v>#DIV/0!</v>
      </c>
      <c r="N14" s="51"/>
    </row>
    <row r="15" spans="1:16" x14ac:dyDescent="0.25">
      <c r="A15" s="8">
        <v>14</v>
      </c>
      <c r="B15" s="49"/>
      <c r="C15" s="49"/>
      <c r="D15" s="9">
        <f t="shared" si="0"/>
        <v>0</v>
      </c>
      <c r="E15" s="9">
        <f t="shared" si="3"/>
        <v>0</v>
      </c>
      <c r="F15" s="10" t="e">
        <f t="shared" si="1"/>
        <v>#DIV/0!</v>
      </c>
      <c r="G15" s="10" t="e">
        <f t="shared" si="4"/>
        <v>#DIV/0!</v>
      </c>
      <c r="H15" s="11" t="e">
        <f t="shared" si="2"/>
        <v>#DIV/0!</v>
      </c>
      <c r="I15" s="12" t="e">
        <f t="shared" si="5"/>
        <v>#DIV/0!</v>
      </c>
      <c r="J15" s="13" t="e">
        <f t="shared" si="6"/>
        <v>#DIV/0!</v>
      </c>
      <c r="K15" s="13" t="e">
        <f t="shared" si="7"/>
        <v>#DIV/0!</v>
      </c>
      <c r="L15"/>
      <c r="M15" s="14" t="e">
        <f t="shared" si="8"/>
        <v>#DIV/0!</v>
      </c>
      <c r="N15" s="51"/>
    </row>
    <row r="16" spans="1:16" x14ac:dyDescent="0.25">
      <c r="A16" s="8">
        <v>15</v>
      </c>
      <c r="B16" s="49"/>
      <c r="C16" s="49"/>
      <c r="D16" s="9">
        <f t="shared" si="0"/>
        <v>0</v>
      </c>
      <c r="E16" s="9">
        <f t="shared" si="3"/>
        <v>0</v>
      </c>
      <c r="F16" s="10" t="e">
        <f t="shared" si="1"/>
        <v>#DIV/0!</v>
      </c>
      <c r="G16" s="10" t="e">
        <f t="shared" si="4"/>
        <v>#DIV/0!</v>
      </c>
      <c r="H16" s="11" t="e">
        <f t="shared" si="2"/>
        <v>#DIV/0!</v>
      </c>
      <c r="I16" s="12" t="e">
        <f t="shared" si="5"/>
        <v>#DIV/0!</v>
      </c>
      <c r="J16" s="13" t="e">
        <f t="shared" si="6"/>
        <v>#DIV/0!</v>
      </c>
      <c r="K16" s="13" t="e">
        <f t="shared" si="7"/>
        <v>#DIV/0!</v>
      </c>
      <c r="L16"/>
      <c r="M16" s="14" t="e">
        <f t="shared" si="8"/>
        <v>#DIV/0!</v>
      </c>
      <c r="N16" s="51"/>
    </row>
    <row r="17" spans="1:14" x14ac:dyDescent="0.25">
      <c r="A17" s="8">
        <v>16</v>
      </c>
      <c r="B17" s="49"/>
      <c r="C17" s="49"/>
      <c r="D17" s="9">
        <f t="shared" si="0"/>
        <v>0</v>
      </c>
      <c r="E17" s="9">
        <f t="shared" si="3"/>
        <v>0</v>
      </c>
      <c r="F17" s="10" t="e">
        <f t="shared" si="1"/>
        <v>#DIV/0!</v>
      </c>
      <c r="G17" s="10" t="e">
        <f t="shared" si="4"/>
        <v>#DIV/0!</v>
      </c>
      <c r="H17" s="11" t="e">
        <f t="shared" si="2"/>
        <v>#DIV/0!</v>
      </c>
      <c r="I17" s="12" t="e">
        <f t="shared" si="5"/>
        <v>#DIV/0!</v>
      </c>
      <c r="J17" s="13" t="e">
        <f t="shared" si="6"/>
        <v>#DIV/0!</v>
      </c>
      <c r="K17" s="13" t="e">
        <f t="shared" si="7"/>
        <v>#DIV/0!</v>
      </c>
      <c r="L17"/>
      <c r="M17" s="14" t="e">
        <f t="shared" si="8"/>
        <v>#DIV/0!</v>
      </c>
      <c r="N17" s="51"/>
    </row>
    <row r="18" spans="1:14" x14ac:dyDescent="0.25">
      <c r="A18" s="8">
        <v>17</v>
      </c>
      <c r="B18" s="49"/>
      <c r="C18" s="49"/>
      <c r="D18" s="9">
        <f t="shared" si="0"/>
        <v>0</v>
      </c>
      <c r="E18" s="9">
        <f t="shared" si="3"/>
        <v>0</v>
      </c>
      <c r="F18" s="10" t="e">
        <f t="shared" si="1"/>
        <v>#DIV/0!</v>
      </c>
      <c r="G18" s="10" t="e">
        <f t="shared" si="4"/>
        <v>#DIV/0!</v>
      </c>
      <c r="H18" s="11" t="e">
        <f t="shared" si="2"/>
        <v>#DIV/0!</v>
      </c>
      <c r="I18" s="12" t="e">
        <f t="shared" si="5"/>
        <v>#DIV/0!</v>
      </c>
      <c r="J18" s="13" t="e">
        <f t="shared" si="6"/>
        <v>#DIV/0!</v>
      </c>
      <c r="K18" s="13" t="e">
        <f t="shared" si="7"/>
        <v>#DIV/0!</v>
      </c>
      <c r="L18"/>
      <c r="M18" s="14" t="e">
        <f t="shared" si="8"/>
        <v>#DIV/0!</v>
      </c>
      <c r="N18" s="51"/>
    </row>
    <row r="19" spans="1:14" x14ac:dyDescent="0.25">
      <c r="A19" s="8">
        <v>18</v>
      </c>
      <c r="B19" s="49"/>
      <c r="C19" s="49"/>
      <c r="D19" s="9">
        <f t="shared" si="0"/>
        <v>0</v>
      </c>
      <c r="E19" s="9">
        <f t="shared" si="3"/>
        <v>0</v>
      </c>
      <c r="F19" s="10" t="e">
        <f t="shared" si="1"/>
        <v>#DIV/0!</v>
      </c>
      <c r="G19" s="10" t="e">
        <f t="shared" si="4"/>
        <v>#DIV/0!</v>
      </c>
      <c r="H19" s="11" t="e">
        <f t="shared" si="2"/>
        <v>#DIV/0!</v>
      </c>
      <c r="I19" s="12" t="e">
        <f t="shared" si="5"/>
        <v>#DIV/0!</v>
      </c>
      <c r="J19" s="13" t="e">
        <f t="shared" si="6"/>
        <v>#DIV/0!</v>
      </c>
      <c r="K19" s="13" t="e">
        <f t="shared" si="7"/>
        <v>#DIV/0!</v>
      </c>
      <c r="L19"/>
      <c r="M19" s="14" t="e">
        <f t="shared" si="8"/>
        <v>#DIV/0!</v>
      </c>
      <c r="N19" s="51"/>
    </row>
    <row r="20" spans="1:14" x14ac:dyDescent="0.25">
      <c r="A20" s="8">
        <v>19</v>
      </c>
      <c r="B20" s="49"/>
      <c r="C20" s="49"/>
      <c r="D20" s="9">
        <f t="shared" si="0"/>
        <v>0</v>
      </c>
      <c r="E20" s="9">
        <f t="shared" si="3"/>
        <v>0</v>
      </c>
      <c r="F20" s="10" t="e">
        <f t="shared" si="1"/>
        <v>#DIV/0!</v>
      </c>
      <c r="G20" s="10" t="e">
        <f t="shared" si="4"/>
        <v>#DIV/0!</v>
      </c>
      <c r="H20" s="11" t="e">
        <f t="shared" si="2"/>
        <v>#DIV/0!</v>
      </c>
      <c r="I20" s="12" t="e">
        <f t="shared" si="5"/>
        <v>#DIV/0!</v>
      </c>
      <c r="J20" s="13" t="e">
        <f t="shared" si="6"/>
        <v>#DIV/0!</v>
      </c>
      <c r="K20" s="13" t="e">
        <f t="shared" si="7"/>
        <v>#DIV/0!</v>
      </c>
      <c r="L20"/>
      <c r="M20" s="14" t="e">
        <f t="shared" si="8"/>
        <v>#DIV/0!</v>
      </c>
      <c r="N20" s="51"/>
    </row>
    <row r="21" spans="1:14" x14ac:dyDescent="0.25">
      <c r="A21" s="8">
        <v>20</v>
      </c>
      <c r="B21" s="49"/>
      <c r="C21" s="49"/>
      <c r="D21" s="9">
        <f t="shared" si="0"/>
        <v>0</v>
      </c>
      <c r="E21" s="9">
        <f t="shared" si="3"/>
        <v>0</v>
      </c>
      <c r="F21" s="10" t="e">
        <f t="shared" si="1"/>
        <v>#DIV/0!</v>
      </c>
      <c r="G21" s="10" t="e">
        <f t="shared" si="4"/>
        <v>#DIV/0!</v>
      </c>
      <c r="H21" s="11" t="e">
        <f t="shared" si="2"/>
        <v>#DIV/0!</v>
      </c>
      <c r="I21" s="12" t="e">
        <f t="shared" si="5"/>
        <v>#DIV/0!</v>
      </c>
      <c r="J21" s="13" t="e">
        <f t="shared" si="6"/>
        <v>#DIV/0!</v>
      </c>
      <c r="K21" s="13" t="e">
        <f t="shared" si="7"/>
        <v>#DIV/0!</v>
      </c>
      <c r="L21"/>
      <c r="M21" s="14" t="e">
        <f t="shared" si="8"/>
        <v>#DIV/0!</v>
      </c>
      <c r="N21" s="51"/>
    </row>
    <row r="22" spans="1:14" x14ac:dyDescent="0.25">
      <c r="A22" s="8">
        <v>21</v>
      </c>
      <c r="B22" s="49"/>
      <c r="C22" s="49"/>
      <c r="D22" s="9">
        <f t="shared" si="0"/>
        <v>0</v>
      </c>
      <c r="E22" s="9">
        <f t="shared" si="3"/>
        <v>0</v>
      </c>
      <c r="F22" s="10" t="e">
        <f t="shared" si="1"/>
        <v>#DIV/0!</v>
      </c>
      <c r="G22" s="10" t="e">
        <f t="shared" si="4"/>
        <v>#DIV/0!</v>
      </c>
      <c r="H22" s="11" t="e">
        <f t="shared" si="2"/>
        <v>#DIV/0!</v>
      </c>
      <c r="I22" s="12" t="e">
        <f t="shared" si="5"/>
        <v>#DIV/0!</v>
      </c>
      <c r="J22" s="13" t="e">
        <f t="shared" si="6"/>
        <v>#DIV/0!</v>
      </c>
      <c r="K22" s="13" t="e">
        <f t="shared" si="7"/>
        <v>#DIV/0!</v>
      </c>
      <c r="L22"/>
      <c r="M22" s="14" t="e">
        <f t="shared" si="8"/>
        <v>#DIV/0!</v>
      </c>
      <c r="N22" s="51"/>
    </row>
    <row r="23" spans="1:14" x14ac:dyDescent="0.25">
      <c r="A23" s="8">
        <v>22</v>
      </c>
      <c r="B23" s="49"/>
      <c r="C23" s="49"/>
      <c r="D23" s="9">
        <f t="shared" si="0"/>
        <v>0</v>
      </c>
      <c r="E23" s="9">
        <f t="shared" si="3"/>
        <v>0</v>
      </c>
      <c r="F23" s="10" t="e">
        <f t="shared" si="1"/>
        <v>#DIV/0!</v>
      </c>
      <c r="G23" s="10" t="e">
        <f t="shared" si="4"/>
        <v>#DIV/0!</v>
      </c>
      <c r="H23" s="11" t="e">
        <f t="shared" si="2"/>
        <v>#DIV/0!</v>
      </c>
      <c r="I23" s="12" t="e">
        <f t="shared" si="5"/>
        <v>#DIV/0!</v>
      </c>
      <c r="J23" s="13" t="e">
        <f t="shared" si="6"/>
        <v>#DIV/0!</v>
      </c>
      <c r="K23" s="13" t="e">
        <f t="shared" si="7"/>
        <v>#DIV/0!</v>
      </c>
      <c r="L23"/>
      <c r="M23" s="14" t="e">
        <f t="shared" si="8"/>
        <v>#DIV/0!</v>
      </c>
      <c r="N23" s="51"/>
    </row>
    <row r="24" spans="1:14" x14ac:dyDescent="0.25">
      <c r="A24" s="8">
        <v>23</v>
      </c>
      <c r="B24" s="49"/>
      <c r="C24" s="49"/>
      <c r="D24" s="9">
        <f t="shared" si="0"/>
        <v>0</v>
      </c>
      <c r="E24" s="9">
        <f t="shared" si="3"/>
        <v>0</v>
      </c>
      <c r="F24" s="10" t="e">
        <f t="shared" si="1"/>
        <v>#DIV/0!</v>
      </c>
      <c r="G24" s="10" t="e">
        <f t="shared" si="4"/>
        <v>#DIV/0!</v>
      </c>
      <c r="H24" s="11" t="e">
        <f t="shared" si="2"/>
        <v>#DIV/0!</v>
      </c>
      <c r="I24" s="12" t="e">
        <f t="shared" si="5"/>
        <v>#DIV/0!</v>
      </c>
      <c r="J24" s="13" t="e">
        <f t="shared" si="6"/>
        <v>#DIV/0!</v>
      </c>
      <c r="K24" s="13" t="e">
        <f t="shared" si="7"/>
        <v>#DIV/0!</v>
      </c>
      <c r="L24"/>
      <c r="M24" s="14" t="e">
        <f t="shared" si="8"/>
        <v>#DIV/0!</v>
      </c>
      <c r="N24" s="51"/>
    </row>
    <row r="25" spans="1:14" x14ac:dyDescent="0.25">
      <c r="A25" s="8">
        <v>24</v>
      </c>
      <c r="B25" s="49"/>
      <c r="C25" s="49"/>
      <c r="D25" s="9">
        <f t="shared" si="0"/>
        <v>0</v>
      </c>
      <c r="E25" s="9">
        <f t="shared" si="3"/>
        <v>0</v>
      </c>
      <c r="F25" s="10" t="e">
        <f t="shared" si="1"/>
        <v>#DIV/0!</v>
      </c>
      <c r="G25" s="10" t="e">
        <f t="shared" si="4"/>
        <v>#DIV/0!</v>
      </c>
      <c r="H25" s="11" t="e">
        <f t="shared" si="2"/>
        <v>#DIV/0!</v>
      </c>
      <c r="I25" s="12" t="e">
        <f t="shared" si="5"/>
        <v>#DIV/0!</v>
      </c>
      <c r="J25" s="13" t="e">
        <f t="shared" si="6"/>
        <v>#DIV/0!</v>
      </c>
      <c r="K25" s="13" t="e">
        <f t="shared" si="7"/>
        <v>#DIV/0!</v>
      </c>
      <c r="L25"/>
      <c r="M25" s="14" t="e">
        <f t="shared" si="8"/>
        <v>#DIV/0!</v>
      </c>
      <c r="N25" s="51"/>
    </row>
    <row r="26" spans="1:14" x14ac:dyDescent="0.25">
      <c r="A26" s="8">
        <v>25</v>
      </c>
      <c r="B26" s="49"/>
      <c r="C26" s="49"/>
      <c r="D26" s="9">
        <f t="shared" si="0"/>
        <v>0</v>
      </c>
      <c r="E26" s="9">
        <f t="shared" si="3"/>
        <v>0</v>
      </c>
      <c r="F26" s="10" t="e">
        <f t="shared" si="1"/>
        <v>#DIV/0!</v>
      </c>
      <c r="G26" s="10" t="e">
        <f t="shared" si="4"/>
        <v>#DIV/0!</v>
      </c>
      <c r="H26" s="11" t="e">
        <f t="shared" si="2"/>
        <v>#DIV/0!</v>
      </c>
      <c r="I26" s="12" t="e">
        <f t="shared" si="5"/>
        <v>#DIV/0!</v>
      </c>
      <c r="J26" s="13" t="e">
        <f t="shared" si="6"/>
        <v>#DIV/0!</v>
      </c>
      <c r="K26" s="13" t="e">
        <f t="shared" si="7"/>
        <v>#DIV/0!</v>
      </c>
      <c r="L26"/>
      <c r="M26" s="14" t="e">
        <f t="shared" si="8"/>
        <v>#DIV/0!</v>
      </c>
      <c r="N26" s="51"/>
    </row>
    <row r="27" spans="1:14" x14ac:dyDescent="0.25">
      <c r="A27" s="8">
        <v>26</v>
      </c>
      <c r="B27" s="49"/>
      <c r="C27" s="49"/>
      <c r="D27" s="9">
        <f t="shared" si="0"/>
        <v>0</v>
      </c>
      <c r="E27" s="9">
        <f t="shared" si="3"/>
        <v>0</v>
      </c>
      <c r="F27" s="10" t="e">
        <f t="shared" si="1"/>
        <v>#DIV/0!</v>
      </c>
      <c r="G27" s="10" t="e">
        <f t="shared" si="4"/>
        <v>#DIV/0!</v>
      </c>
      <c r="H27" s="11" t="e">
        <f t="shared" si="2"/>
        <v>#DIV/0!</v>
      </c>
      <c r="I27" s="12" t="e">
        <f t="shared" si="5"/>
        <v>#DIV/0!</v>
      </c>
      <c r="J27" s="13" t="e">
        <f t="shared" si="6"/>
        <v>#DIV/0!</v>
      </c>
      <c r="K27" s="13" t="e">
        <f t="shared" si="7"/>
        <v>#DIV/0!</v>
      </c>
      <c r="L27"/>
      <c r="M27" s="14" t="e">
        <f t="shared" si="8"/>
        <v>#DIV/0!</v>
      </c>
      <c r="N27" s="51"/>
    </row>
    <row r="28" spans="1:14" x14ac:dyDescent="0.25">
      <c r="A28" s="8">
        <v>27</v>
      </c>
      <c r="B28" s="49"/>
      <c r="C28" s="49"/>
      <c r="D28" s="9">
        <f t="shared" si="0"/>
        <v>0</v>
      </c>
      <c r="E28" s="9">
        <f t="shared" si="3"/>
        <v>0</v>
      </c>
      <c r="F28" s="10" t="e">
        <f t="shared" si="1"/>
        <v>#DIV/0!</v>
      </c>
      <c r="G28" s="10" t="e">
        <f t="shared" si="4"/>
        <v>#DIV/0!</v>
      </c>
      <c r="H28" s="11" t="e">
        <f t="shared" si="2"/>
        <v>#DIV/0!</v>
      </c>
      <c r="I28" s="12" t="e">
        <f t="shared" si="5"/>
        <v>#DIV/0!</v>
      </c>
      <c r="J28" s="13" t="e">
        <f t="shared" si="6"/>
        <v>#DIV/0!</v>
      </c>
      <c r="K28" s="13" t="e">
        <f t="shared" si="7"/>
        <v>#DIV/0!</v>
      </c>
      <c r="L28"/>
      <c r="M28" s="14" t="e">
        <f t="shared" si="8"/>
        <v>#DIV/0!</v>
      </c>
      <c r="N28" s="51"/>
    </row>
    <row r="29" spans="1:14" x14ac:dyDescent="0.25">
      <c r="A29" s="8">
        <v>28</v>
      </c>
      <c r="B29" s="49"/>
      <c r="C29" s="49"/>
      <c r="D29" s="9">
        <f t="shared" si="0"/>
        <v>0</v>
      </c>
      <c r="E29" s="9">
        <f t="shared" si="3"/>
        <v>0</v>
      </c>
      <c r="F29" s="10" t="e">
        <f t="shared" si="1"/>
        <v>#DIV/0!</v>
      </c>
      <c r="G29" s="10" t="e">
        <f t="shared" si="4"/>
        <v>#DIV/0!</v>
      </c>
      <c r="H29" s="11" t="e">
        <f t="shared" si="2"/>
        <v>#DIV/0!</v>
      </c>
      <c r="I29" s="12" t="e">
        <f t="shared" si="5"/>
        <v>#DIV/0!</v>
      </c>
      <c r="J29" s="13" t="e">
        <f t="shared" si="6"/>
        <v>#DIV/0!</v>
      </c>
      <c r="K29" s="13" t="e">
        <f t="shared" si="7"/>
        <v>#DIV/0!</v>
      </c>
      <c r="L29"/>
      <c r="M29" s="14" t="e">
        <f t="shared" si="8"/>
        <v>#DIV/0!</v>
      </c>
      <c r="N29" s="51"/>
    </row>
    <row r="30" spans="1:14" x14ac:dyDescent="0.25">
      <c r="A30" s="8">
        <v>29</v>
      </c>
      <c r="B30" s="49"/>
      <c r="C30" s="49"/>
      <c r="D30" s="9">
        <f t="shared" si="0"/>
        <v>0</v>
      </c>
      <c r="E30" s="9">
        <f t="shared" si="3"/>
        <v>0</v>
      </c>
      <c r="F30" s="10" t="e">
        <f t="shared" si="1"/>
        <v>#DIV/0!</v>
      </c>
      <c r="G30" s="10" t="e">
        <f t="shared" si="4"/>
        <v>#DIV/0!</v>
      </c>
      <c r="H30" s="11" t="e">
        <f t="shared" si="2"/>
        <v>#DIV/0!</v>
      </c>
      <c r="I30" s="12" t="e">
        <f t="shared" si="5"/>
        <v>#DIV/0!</v>
      </c>
      <c r="J30" s="13" t="e">
        <f t="shared" si="6"/>
        <v>#DIV/0!</v>
      </c>
      <c r="K30" s="13" t="e">
        <f t="shared" si="7"/>
        <v>#DIV/0!</v>
      </c>
      <c r="L30"/>
      <c r="M30" s="14" t="e">
        <f t="shared" si="8"/>
        <v>#DIV/0!</v>
      </c>
      <c r="N30" s="51"/>
    </row>
    <row r="31" spans="1:14" x14ac:dyDescent="0.25">
      <c r="A31" s="8">
        <v>30</v>
      </c>
      <c r="B31" s="49"/>
      <c r="C31" s="49"/>
      <c r="D31" s="9">
        <f t="shared" si="0"/>
        <v>0</v>
      </c>
      <c r="E31" s="9">
        <f t="shared" si="3"/>
        <v>0</v>
      </c>
      <c r="F31" s="10" t="e">
        <f t="shared" si="1"/>
        <v>#DIV/0!</v>
      </c>
      <c r="G31" s="10" t="e">
        <f t="shared" si="4"/>
        <v>#DIV/0!</v>
      </c>
      <c r="H31" s="11" t="e">
        <f t="shared" si="2"/>
        <v>#DIV/0!</v>
      </c>
      <c r="I31" s="12" t="e">
        <f t="shared" si="5"/>
        <v>#DIV/0!</v>
      </c>
      <c r="J31" s="13" t="e">
        <f t="shared" si="6"/>
        <v>#DIV/0!</v>
      </c>
      <c r="K31" s="13" t="e">
        <f t="shared" si="7"/>
        <v>#DIV/0!</v>
      </c>
      <c r="L31"/>
      <c r="M31" s="14" t="e">
        <f t="shared" si="8"/>
        <v>#DIV/0!</v>
      </c>
      <c r="N31" s="51"/>
    </row>
    <row r="32" spans="1:14" x14ac:dyDescent="0.25">
      <c r="A32" s="8">
        <v>31</v>
      </c>
      <c r="B32" s="49"/>
      <c r="C32" s="49"/>
      <c r="D32" s="9">
        <f t="shared" si="0"/>
        <v>0</v>
      </c>
      <c r="E32" s="9">
        <f t="shared" si="3"/>
        <v>0</v>
      </c>
      <c r="F32" s="10" t="e">
        <f t="shared" si="1"/>
        <v>#DIV/0!</v>
      </c>
      <c r="G32" s="10" t="e">
        <f t="shared" si="4"/>
        <v>#DIV/0!</v>
      </c>
      <c r="H32" s="11" t="e">
        <f t="shared" si="2"/>
        <v>#DIV/0!</v>
      </c>
      <c r="I32" s="12" t="e">
        <f t="shared" si="5"/>
        <v>#DIV/0!</v>
      </c>
      <c r="J32" s="13" t="e">
        <f t="shared" si="6"/>
        <v>#DIV/0!</v>
      </c>
      <c r="K32" s="13" t="e">
        <f t="shared" si="7"/>
        <v>#DIV/0!</v>
      </c>
      <c r="L32"/>
      <c r="M32" s="14" t="e">
        <f t="shared" si="8"/>
        <v>#DIV/0!</v>
      </c>
      <c r="N32" s="51"/>
    </row>
    <row r="33" spans="1:14" x14ac:dyDescent="0.25">
      <c r="A33" s="8">
        <v>32</v>
      </c>
      <c r="B33" s="49"/>
      <c r="C33" s="49"/>
      <c r="D33" s="9">
        <f t="shared" si="0"/>
        <v>0</v>
      </c>
      <c r="E33" s="9">
        <f t="shared" si="3"/>
        <v>0</v>
      </c>
      <c r="F33" s="10" t="e">
        <f t="shared" si="1"/>
        <v>#DIV/0!</v>
      </c>
      <c r="G33" s="10" t="e">
        <f t="shared" si="4"/>
        <v>#DIV/0!</v>
      </c>
      <c r="H33" s="11" t="e">
        <f t="shared" si="2"/>
        <v>#DIV/0!</v>
      </c>
      <c r="I33" s="12" t="e">
        <f t="shared" si="5"/>
        <v>#DIV/0!</v>
      </c>
      <c r="J33" s="13" t="e">
        <f t="shared" si="6"/>
        <v>#DIV/0!</v>
      </c>
      <c r="K33" s="13" t="e">
        <f t="shared" si="7"/>
        <v>#DIV/0!</v>
      </c>
      <c r="L33"/>
      <c r="M33" s="14" t="e">
        <f t="shared" si="8"/>
        <v>#DIV/0!</v>
      </c>
      <c r="N33" s="51"/>
    </row>
    <row r="34" spans="1:14" x14ac:dyDescent="0.25">
      <c r="A34" s="8">
        <v>33</v>
      </c>
      <c r="B34" s="49"/>
      <c r="C34" s="49"/>
      <c r="D34" s="9">
        <f t="shared" ref="D34:D51" si="9">(B34-C34)</f>
        <v>0</v>
      </c>
      <c r="E34" s="9">
        <f t="shared" si="3"/>
        <v>0</v>
      </c>
      <c r="F34" s="10" t="e">
        <f t="shared" ref="F34:F51" si="10">D34/H34</f>
        <v>#DIV/0!</v>
      </c>
      <c r="G34" s="10" t="e">
        <f t="shared" si="4"/>
        <v>#DIV/0!</v>
      </c>
      <c r="H34" s="11" t="e">
        <f t="shared" ref="H34:H51" si="11">AVERAGE(B34:C34)</f>
        <v>#DIV/0!</v>
      </c>
      <c r="I34" s="12" t="e">
        <f t="shared" si="5"/>
        <v>#DIV/0!</v>
      </c>
      <c r="J34" s="13" t="e">
        <f t="shared" si="6"/>
        <v>#DIV/0!</v>
      </c>
      <c r="K34" s="13" t="e">
        <f t="shared" si="7"/>
        <v>#DIV/0!</v>
      </c>
      <c r="L34"/>
      <c r="M34" s="14" t="e">
        <f t="shared" si="8"/>
        <v>#DIV/0!</v>
      </c>
      <c r="N34" s="51"/>
    </row>
    <row r="35" spans="1:14" x14ac:dyDescent="0.25">
      <c r="A35" s="8">
        <v>34</v>
      </c>
      <c r="B35" s="49"/>
      <c r="C35" s="49"/>
      <c r="D35" s="9">
        <f t="shared" si="9"/>
        <v>0</v>
      </c>
      <c r="E35" s="9">
        <f t="shared" si="3"/>
        <v>0</v>
      </c>
      <c r="F35" s="10" t="e">
        <f t="shared" si="10"/>
        <v>#DIV/0!</v>
      </c>
      <c r="G35" s="10" t="e">
        <f t="shared" si="4"/>
        <v>#DIV/0!</v>
      </c>
      <c r="H35" s="11" t="e">
        <f t="shared" si="11"/>
        <v>#DIV/0!</v>
      </c>
      <c r="I35" s="12" t="e">
        <f t="shared" si="5"/>
        <v>#DIV/0!</v>
      </c>
      <c r="J35" s="13" t="e">
        <f t="shared" si="6"/>
        <v>#DIV/0!</v>
      </c>
      <c r="K35" s="13" t="e">
        <f t="shared" si="7"/>
        <v>#DIV/0!</v>
      </c>
      <c r="L35"/>
      <c r="M35" s="14" t="e">
        <f t="shared" si="8"/>
        <v>#DIV/0!</v>
      </c>
      <c r="N35" s="51"/>
    </row>
    <row r="36" spans="1:14" x14ac:dyDescent="0.25">
      <c r="A36" s="8">
        <v>35</v>
      </c>
      <c r="B36" s="49"/>
      <c r="C36" s="49"/>
      <c r="D36" s="9">
        <f t="shared" si="9"/>
        <v>0</v>
      </c>
      <c r="E36" s="9">
        <f t="shared" si="3"/>
        <v>0</v>
      </c>
      <c r="F36" s="10" t="e">
        <f t="shared" si="10"/>
        <v>#DIV/0!</v>
      </c>
      <c r="G36" s="10" t="e">
        <f t="shared" si="4"/>
        <v>#DIV/0!</v>
      </c>
      <c r="H36" s="11" t="e">
        <f t="shared" si="11"/>
        <v>#DIV/0!</v>
      </c>
      <c r="I36" s="12" t="e">
        <f t="shared" si="5"/>
        <v>#DIV/0!</v>
      </c>
      <c r="J36" s="13" t="e">
        <f t="shared" si="6"/>
        <v>#DIV/0!</v>
      </c>
      <c r="K36" s="13" t="e">
        <f t="shared" si="7"/>
        <v>#DIV/0!</v>
      </c>
      <c r="L36"/>
      <c r="M36" s="14" t="e">
        <f t="shared" si="8"/>
        <v>#DIV/0!</v>
      </c>
      <c r="N36" s="51"/>
    </row>
    <row r="37" spans="1:14" x14ac:dyDescent="0.25">
      <c r="A37" s="8">
        <v>36</v>
      </c>
      <c r="B37" s="49"/>
      <c r="C37" s="49"/>
      <c r="D37" s="9">
        <f t="shared" si="9"/>
        <v>0</v>
      </c>
      <c r="E37" s="9">
        <f t="shared" si="3"/>
        <v>0</v>
      </c>
      <c r="F37" s="10" t="e">
        <f t="shared" si="10"/>
        <v>#DIV/0!</v>
      </c>
      <c r="G37" s="10" t="e">
        <f t="shared" si="4"/>
        <v>#DIV/0!</v>
      </c>
      <c r="H37" s="11" t="e">
        <f t="shared" si="11"/>
        <v>#DIV/0!</v>
      </c>
      <c r="I37" s="12" t="e">
        <f t="shared" si="5"/>
        <v>#DIV/0!</v>
      </c>
      <c r="J37" s="13" t="e">
        <f t="shared" si="6"/>
        <v>#DIV/0!</v>
      </c>
      <c r="K37" s="13" t="e">
        <f t="shared" si="7"/>
        <v>#DIV/0!</v>
      </c>
      <c r="L37"/>
      <c r="M37" s="14" t="e">
        <f t="shared" si="8"/>
        <v>#DIV/0!</v>
      </c>
      <c r="N37" s="51"/>
    </row>
    <row r="38" spans="1:14" x14ac:dyDescent="0.25">
      <c r="A38" s="8">
        <v>37</v>
      </c>
      <c r="B38" s="49"/>
      <c r="C38" s="49"/>
      <c r="D38" s="9">
        <f t="shared" si="9"/>
        <v>0</v>
      </c>
      <c r="E38" s="9">
        <f t="shared" si="3"/>
        <v>0</v>
      </c>
      <c r="F38" s="10" t="e">
        <f t="shared" si="10"/>
        <v>#DIV/0!</v>
      </c>
      <c r="G38" s="10" t="e">
        <f t="shared" si="4"/>
        <v>#DIV/0!</v>
      </c>
      <c r="H38" s="11" t="e">
        <f t="shared" si="11"/>
        <v>#DIV/0!</v>
      </c>
      <c r="I38" s="12" t="e">
        <f t="shared" si="5"/>
        <v>#DIV/0!</v>
      </c>
      <c r="J38" s="13" t="e">
        <f t="shared" si="6"/>
        <v>#DIV/0!</v>
      </c>
      <c r="K38" s="13" t="e">
        <f t="shared" si="7"/>
        <v>#DIV/0!</v>
      </c>
      <c r="L38"/>
      <c r="M38" s="14" t="e">
        <f t="shared" si="8"/>
        <v>#DIV/0!</v>
      </c>
      <c r="N38" s="51"/>
    </row>
    <row r="39" spans="1:14" x14ac:dyDescent="0.25">
      <c r="A39" s="8">
        <v>38</v>
      </c>
      <c r="B39" s="49"/>
      <c r="C39" s="49"/>
      <c r="D39" s="9">
        <f t="shared" si="9"/>
        <v>0</v>
      </c>
      <c r="E39" s="9">
        <f t="shared" si="3"/>
        <v>0</v>
      </c>
      <c r="F39" s="10" t="e">
        <f t="shared" si="10"/>
        <v>#DIV/0!</v>
      </c>
      <c r="G39" s="10" t="e">
        <f t="shared" si="4"/>
        <v>#DIV/0!</v>
      </c>
      <c r="H39" s="11" t="e">
        <f t="shared" si="11"/>
        <v>#DIV/0!</v>
      </c>
      <c r="I39" s="12" t="e">
        <f t="shared" si="5"/>
        <v>#DIV/0!</v>
      </c>
      <c r="J39" s="13" t="e">
        <f t="shared" si="6"/>
        <v>#DIV/0!</v>
      </c>
      <c r="K39" s="13" t="e">
        <f t="shared" si="7"/>
        <v>#DIV/0!</v>
      </c>
      <c r="L39"/>
      <c r="M39" s="14" t="e">
        <f t="shared" si="8"/>
        <v>#DIV/0!</v>
      </c>
      <c r="N39" s="51"/>
    </row>
    <row r="40" spans="1:14" x14ac:dyDescent="0.25">
      <c r="A40" s="8">
        <v>39</v>
      </c>
      <c r="B40" s="49"/>
      <c r="C40" s="49"/>
      <c r="D40" s="9">
        <f t="shared" si="9"/>
        <v>0</v>
      </c>
      <c r="E40" s="9">
        <f t="shared" si="3"/>
        <v>0</v>
      </c>
      <c r="F40" s="10" t="e">
        <f t="shared" si="10"/>
        <v>#DIV/0!</v>
      </c>
      <c r="G40" s="10" t="e">
        <f t="shared" si="4"/>
        <v>#DIV/0!</v>
      </c>
      <c r="H40" s="11" t="e">
        <f t="shared" si="11"/>
        <v>#DIV/0!</v>
      </c>
      <c r="I40" s="12" t="e">
        <f t="shared" si="5"/>
        <v>#DIV/0!</v>
      </c>
      <c r="J40" s="13" t="e">
        <f t="shared" si="6"/>
        <v>#DIV/0!</v>
      </c>
      <c r="K40" s="13" t="e">
        <f t="shared" si="7"/>
        <v>#DIV/0!</v>
      </c>
      <c r="L40"/>
      <c r="M40" s="14" t="e">
        <f t="shared" si="8"/>
        <v>#DIV/0!</v>
      </c>
      <c r="N40" s="51"/>
    </row>
    <row r="41" spans="1:14" x14ac:dyDescent="0.25">
      <c r="A41" s="8">
        <v>40</v>
      </c>
      <c r="B41" s="49"/>
      <c r="C41" s="49"/>
      <c r="D41" s="9">
        <f t="shared" si="9"/>
        <v>0</v>
      </c>
      <c r="E41" s="9">
        <f t="shared" si="3"/>
        <v>0</v>
      </c>
      <c r="F41" s="10" t="e">
        <f t="shared" si="10"/>
        <v>#DIV/0!</v>
      </c>
      <c r="G41" s="10" t="e">
        <f t="shared" si="4"/>
        <v>#DIV/0!</v>
      </c>
      <c r="H41" s="11" t="e">
        <f t="shared" si="11"/>
        <v>#DIV/0!</v>
      </c>
      <c r="I41" s="12" t="e">
        <f t="shared" si="5"/>
        <v>#DIV/0!</v>
      </c>
      <c r="J41" s="13" t="e">
        <f t="shared" si="6"/>
        <v>#DIV/0!</v>
      </c>
      <c r="K41" s="13" t="e">
        <f t="shared" si="7"/>
        <v>#DIV/0!</v>
      </c>
      <c r="L41"/>
      <c r="M41" s="14" t="e">
        <f t="shared" si="8"/>
        <v>#DIV/0!</v>
      </c>
      <c r="N41" s="51"/>
    </row>
    <row r="42" spans="1:14" x14ac:dyDescent="0.25">
      <c r="A42" s="8">
        <v>41</v>
      </c>
      <c r="B42" s="49"/>
      <c r="C42" s="49"/>
      <c r="D42" s="9">
        <f t="shared" si="9"/>
        <v>0</v>
      </c>
      <c r="E42" s="9">
        <f t="shared" si="3"/>
        <v>0</v>
      </c>
      <c r="F42" s="10" t="e">
        <f t="shared" si="10"/>
        <v>#DIV/0!</v>
      </c>
      <c r="G42" s="10" t="e">
        <f t="shared" si="4"/>
        <v>#DIV/0!</v>
      </c>
      <c r="H42" s="11" t="e">
        <f t="shared" si="11"/>
        <v>#DIV/0!</v>
      </c>
      <c r="I42" s="12" t="e">
        <f t="shared" si="5"/>
        <v>#DIV/0!</v>
      </c>
      <c r="J42" s="13" t="e">
        <f t="shared" si="6"/>
        <v>#DIV/0!</v>
      </c>
      <c r="K42" s="13" t="e">
        <f t="shared" si="7"/>
        <v>#DIV/0!</v>
      </c>
      <c r="L42"/>
      <c r="M42" s="14" t="e">
        <f t="shared" si="8"/>
        <v>#DIV/0!</v>
      </c>
      <c r="N42" s="51"/>
    </row>
    <row r="43" spans="1:14" x14ac:dyDescent="0.25">
      <c r="A43" s="8">
        <v>42</v>
      </c>
      <c r="B43" s="49"/>
      <c r="C43" s="49"/>
      <c r="D43" s="9">
        <f t="shared" si="9"/>
        <v>0</v>
      </c>
      <c r="E43" s="9">
        <f t="shared" si="3"/>
        <v>0</v>
      </c>
      <c r="F43" s="10" t="e">
        <f t="shared" si="10"/>
        <v>#DIV/0!</v>
      </c>
      <c r="G43" s="10" t="e">
        <f t="shared" si="4"/>
        <v>#DIV/0!</v>
      </c>
      <c r="H43" s="11" t="e">
        <f t="shared" si="11"/>
        <v>#DIV/0!</v>
      </c>
      <c r="I43" s="12" t="e">
        <f t="shared" si="5"/>
        <v>#DIV/0!</v>
      </c>
      <c r="J43" s="13" t="e">
        <f t="shared" si="6"/>
        <v>#DIV/0!</v>
      </c>
      <c r="K43" s="13" t="e">
        <f t="shared" si="7"/>
        <v>#DIV/0!</v>
      </c>
      <c r="L43"/>
      <c r="M43" s="14" t="e">
        <f t="shared" si="8"/>
        <v>#DIV/0!</v>
      </c>
      <c r="N43" s="51"/>
    </row>
    <row r="44" spans="1:14" x14ac:dyDescent="0.25">
      <c r="A44" s="8">
        <v>43</v>
      </c>
      <c r="B44" s="49"/>
      <c r="C44" s="49"/>
      <c r="D44" s="9">
        <f t="shared" si="9"/>
        <v>0</v>
      </c>
      <c r="E44" s="9">
        <f t="shared" si="3"/>
        <v>0</v>
      </c>
      <c r="F44" s="10" t="e">
        <f t="shared" si="10"/>
        <v>#DIV/0!</v>
      </c>
      <c r="G44" s="10" t="e">
        <f t="shared" si="4"/>
        <v>#DIV/0!</v>
      </c>
      <c r="H44" s="11" t="e">
        <f t="shared" si="11"/>
        <v>#DIV/0!</v>
      </c>
      <c r="I44" s="12" t="e">
        <f t="shared" si="5"/>
        <v>#DIV/0!</v>
      </c>
      <c r="J44" s="13" t="e">
        <f t="shared" si="6"/>
        <v>#DIV/0!</v>
      </c>
      <c r="K44" s="13" t="e">
        <f t="shared" si="7"/>
        <v>#DIV/0!</v>
      </c>
      <c r="L44"/>
      <c r="M44" s="14" t="e">
        <f t="shared" si="8"/>
        <v>#DIV/0!</v>
      </c>
      <c r="N44" s="51"/>
    </row>
    <row r="45" spans="1:14" x14ac:dyDescent="0.25">
      <c r="A45" s="8">
        <v>44</v>
      </c>
      <c r="B45" s="49"/>
      <c r="C45" s="49"/>
      <c r="D45" s="9">
        <f t="shared" si="9"/>
        <v>0</v>
      </c>
      <c r="E45" s="9">
        <f t="shared" si="3"/>
        <v>0</v>
      </c>
      <c r="F45" s="10" t="e">
        <f t="shared" si="10"/>
        <v>#DIV/0!</v>
      </c>
      <c r="G45" s="10" t="e">
        <f t="shared" si="4"/>
        <v>#DIV/0!</v>
      </c>
      <c r="H45" s="11" t="e">
        <f t="shared" si="11"/>
        <v>#DIV/0!</v>
      </c>
      <c r="I45" s="12" t="e">
        <f t="shared" si="5"/>
        <v>#DIV/0!</v>
      </c>
      <c r="J45" s="13" t="e">
        <f t="shared" si="6"/>
        <v>#DIV/0!</v>
      </c>
      <c r="K45" s="13" t="e">
        <f t="shared" si="7"/>
        <v>#DIV/0!</v>
      </c>
      <c r="L45"/>
      <c r="M45" s="14" t="e">
        <f t="shared" si="8"/>
        <v>#DIV/0!</v>
      </c>
      <c r="N45" s="51"/>
    </row>
    <row r="46" spans="1:14" x14ac:dyDescent="0.25">
      <c r="A46" s="8">
        <v>45</v>
      </c>
      <c r="B46" s="49"/>
      <c r="C46" s="49"/>
      <c r="D46" s="9">
        <f t="shared" si="9"/>
        <v>0</v>
      </c>
      <c r="E46" s="9">
        <f t="shared" si="3"/>
        <v>0</v>
      </c>
      <c r="F46" s="10" t="e">
        <f t="shared" si="10"/>
        <v>#DIV/0!</v>
      </c>
      <c r="G46" s="10" t="e">
        <f t="shared" si="4"/>
        <v>#DIV/0!</v>
      </c>
      <c r="H46" s="11" t="e">
        <f t="shared" si="11"/>
        <v>#DIV/0!</v>
      </c>
      <c r="I46" s="12" t="e">
        <f t="shared" si="5"/>
        <v>#DIV/0!</v>
      </c>
      <c r="J46" s="13" t="e">
        <f t="shared" si="6"/>
        <v>#DIV/0!</v>
      </c>
      <c r="K46" s="13" t="e">
        <f t="shared" si="7"/>
        <v>#DIV/0!</v>
      </c>
      <c r="L46"/>
      <c r="M46" s="14" t="e">
        <f t="shared" si="8"/>
        <v>#DIV/0!</v>
      </c>
      <c r="N46" s="51"/>
    </row>
    <row r="47" spans="1:14" x14ac:dyDescent="0.25">
      <c r="A47" s="8">
        <v>46</v>
      </c>
      <c r="B47" s="49"/>
      <c r="C47" s="49"/>
      <c r="D47" s="9">
        <f t="shared" si="9"/>
        <v>0</v>
      </c>
      <c r="E47" s="9">
        <f t="shared" si="3"/>
        <v>0</v>
      </c>
      <c r="F47" s="10" t="e">
        <f t="shared" si="10"/>
        <v>#DIV/0!</v>
      </c>
      <c r="G47" s="10" t="e">
        <f t="shared" si="4"/>
        <v>#DIV/0!</v>
      </c>
      <c r="H47" s="11" t="e">
        <f t="shared" si="11"/>
        <v>#DIV/0!</v>
      </c>
      <c r="I47" s="12" t="e">
        <f t="shared" si="5"/>
        <v>#DIV/0!</v>
      </c>
      <c r="J47" s="13" t="e">
        <f t="shared" si="6"/>
        <v>#DIV/0!</v>
      </c>
      <c r="K47" s="13" t="e">
        <f t="shared" si="7"/>
        <v>#DIV/0!</v>
      </c>
      <c r="L47"/>
      <c r="M47" s="14" t="e">
        <f t="shared" si="8"/>
        <v>#DIV/0!</v>
      </c>
      <c r="N47" s="51"/>
    </row>
    <row r="48" spans="1:14" x14ac:dyDescent="0.25">
      <c r="A48" s="8">
        <v>47</v>
      </c>
      <c r="B48" s="49"/>
      <c r="C48" s="49"/>
      <c r="D48" s="9">
        <f t="shared" si="9"/>
        <v>0</v>
      </c>
      <c r="E48" s="9">
        <f t="shared" si="3"/>
        <v>0</v>
      </c>
      <c r="F48" s="10" t="e">
        <f t="shared" si="10"/>
        <v>#DIV/0!</v>
      </c>
      <c r="G48" s="10" t="e">
        <f t="shared" si="4"/>
        <v>#DIV/0!</v>
      </c>
      <c r="H48" s="11" t="e">
        <f t="shared" si="11"/>
        <v>#DIV/0!</v>
      </c>
      <c r="I48" s="12" t="e">
        <f t="shared" si="5"/>
        <v>#DIV/0!</v>
      </c>
      <c r="J48" s="13" t="e">
        <f t="shared" si="6"/>
        <v>#DIV/0!</v>
      </c>
      <c r="K48" s="13" t="e">
        <f t="shared" si="7"/>
        <v>#DIV/0!</v>
      </c>
      <c r="L48"/>
      <c r="M48" s="14" t="e">
        <f t="shared" si="8"/>
        <v>#DIV/0!</v>
      </c>
      <c r="N48" s="51"/>
    </row>
    <row r="49" spans="1:14" x14ac:dyDescent="0.25">
      <c r="A49" s="8">
        <v>48</v>
      </c>
      <c r="B49" s="49"/>
      <c r="C49" s="49"/>
      <c r="D49" s="9">
        <f t="shared" si="9"/>
        <v>0</v>
      </c>
      <c r="E49" s="9">
        <f t="shared" si="3"/>
        <v>0</v>
      </c>
      <c r="F49" s="10" t="e">
        <f t="shared" si="10"/>
        <v>#DIV/0!</v>
      </c>
      <c r="G49" s="10" t="e">
        <f t="shared" si="4"/>
        <v>#DIV/0!</v>
      </c>
      <c r="H49" s="11" t="e">
        <f t="shared" si="11"/>
        <v>#DIV/0!</v>
      </c>
      <c r="I49" s="12" t="e">
        <f t="shared" si="5"/>
        <v>#DIV/0!</v>
      </c>
      <c r="J49" s="13" t="e">
        <f t="shared" si="6"/>
        <v>#DIV/0!</v>
      </c>
      <c r="K49" s="13" t="e">
        <f t="shared" si="7"/>
        <v>#DIV/0!</v>
      </c>
      <c r="L49"/>
      <c r="M49" s="14" t="e">
        <f t="shared" si="8"/>
        <v>#DIV/0!</v>
      </c>
      <c r="N49" s="51"/>
    </row>
    <row r="50" spans="1:14" x14ac:dyDescent="0.25">
      <c r="A50" s="8">
        <v>49</v>
      </c>
      <c r="B50" s="49"/>
      <c r="C50" s="49"/>
      <c r="D50" s="9">
        <f t="shared" si="9"/>
        <v>0</v>
      </c>
      <c r="E50" s="9">
        <f t="shared" si="3"/>
        <v>0</v>
      </c>
      <c r="F50" s="10" t="e">
        <f t="shared" si="10"/>
        <v>#DIV/0!</v>
      </c>
      <c r="G50" s="10" t="e">
        <f t="shared" si="4"/>
        <v>#DIV/0!</v>
      </c>
      <c r="H50" s="11" t="e">
        <f t="shared" si="11"/>
        <v>#DIV/0!</v>
      </c>
      <c r="I50" s="12" t="e">
        <f t="shared" si="5"/>
        <v>#DIV/0!</v>
      </c>
      <c r="J50" s="13" t="e">
        <f t="shared" si="6"/>
        <v>#DIV/0!</v>
      </c>
      <c r="K50" s="13" t="e">
        <f t="shared" si="7"/>
        <v>#DIV/0!</v>
      </c>
      <c r="L50"/>
      <c r="M50" s="14" t="e">
        <f t="shared" si="8"/>
        <v>#DIV/0!</v>
      </c>
      <c r="N50" s="51"/>
    </row>
    <row r="51" spans="1:14" x14ac:dyDescent="0.25">
      <c r="A51" s="8">
        <v>50</v>
      </c>
      <c r="B51" s="49"/>
      <c r="C51" s="49"/>
      <c r="D51" s="9">
        <f t="shared" si="9"/>
        <v>0</v>
      </c>
      <c r="E51" s="9">
        <f t="shared" si="3"/>
        <v>0</v>
      </c>
      <c r="F51" s="10" t="e">
        <f t="shared" si="10"/>
        <v>#DIV/0!</v>
      </c>
      <c r="G51" s="10" t="e">
        <f t="shared" si="4"/>
        <v>#DIV/0!</v>
      </c>
      <c r="H51" s="11" t="e">
        <f t="shared" si="11"/>
        <v>#DIV/0!</v>
      </c>
      <c r="I51" s="12" t="e">
        <f t="shared" si="5"/>
        <v>#DIV/0!</v>
      </c>
      <c r="J51" s="13" t="e">
        <f t="shared" si="6"/>
        <v>#DIV/0!</v>
      </c>
      <c r="K51" s="13" t="e">
        <f t="shared" si="7"/>
        <v>#DIV/0!</v>
      </c>
      <c r="L51"/>
      <c r="M51" s="14" t="e">
        <f t="shared" si="8"/>
        <v>#DIV/0!</v>
      </c>
      <c r="N51" s="51"/>
    </row>
    <row r="52" spans="1:14" x14ac:dyDescent="0.25">
      <c r="A52" s="15" t="s">
        <v>5</v>
      </c>
      <c r="B52" s="2"/>
      <c r="C52" s="50"/>
      <c r="D52" s="16"/>
      <c r="E52" s="16"/>
      <c r="F52" s="16"/>
      <c r="G52" s="16"/>
      <c r="H52" s="17"/>
      <c r="I52" s="18"/>
      <c r="J52" s="19"/>
      <c r="K52" s="19"/>
      <c r="L52" s="2"/>
      <c r="M52" s="2"/>
      <c r="N52" s="52" t="s">
        <v>5</v>
      </c>
    </row>
    <row r="53" spans="1:14" x14ac:dyDescent="0.25">
      <c r="F53" s="20"/>
      <c r="G53" s="20"/>
      <c r="H53" s="21"/>
      <c r="I53" s="22"/>
      <c r="J53" s="23"/>
      <c r="K53" s="23"/>
      <c r="N53" s="52" t="s">
        <v>5</v>
      </c>
    </row>
    <row r="54" spans="1:14" x14ac:dyDescent="0.25">
      <c r="B54" s="1" t="s">
        <v>6</v>
      </c>
      <c r="D54" s="20">
        <f>COUNT(B2:B51)</f>
        <v>0</v>
      </c>
      <c r="H54" s="21"/>
      <c r="I54" s="22"/>
      <c r="J54" s="23"/>
      <c r="K54" s="23"/>
    </row>
    <row r="55" spans="1:14" x14ac:dyDescent="0.25">
      <c r="B55" s="1" t="s">
        <v>7</v>
      </c>
      <c r="D55" s="20">
        <f>AVERAGE(D2:D51)</f>
        <v>0</v>
      </c>
      <c r="F55" s="24"/>
      <c r="H55" s="21"/>
      <c r="I55" s="25"/>
      <c r="J55" s="26"/>
      <c r="K55" s="26"/>
    </row>
    <row r="56" spans="1:14" x14ac:dyDescent="0.25">
      <c r="B56" s="1" t="s">
        <v>8</v>
      </c>
      <c r="D56" s="20">
        <f>MEDIAN(D2:D51)</f>
        <v>0</v>
      </c>
      <c r="F56" s="24"/>
      <c r="H56" s="21"/>
      <c r="I56" s="25"/>
      <c r="J56" s="26"/>
      <c r="K56" s="26"/>
    </row>
    <row r="57" spans="1:14" x14ac:dyDescent="0.25">
      <c r="B57" s="1" t="s">
        <v>9</v>
      </c>
      <c r="D57" s="20">
        <f>STDEV(D2:D51)</f>
        <v>0</v>
      </c>
      <c r="F57" s="24"/>
      <c r="H57" s="21"/>
      <c r="I57" s="22"/>
      <c r="J57" s="23"/>
      <c r="K57" s="23"/>
    </row>
    <row r="58" spans="1:14" ht="15.75" customHeight="1" x14ac:dyDescent="0.25">
      <c r="B58" s="1" t="s">
        <v>10</v>
      </c>
      <c r="D58" s="20" t="e">
        <f>1.96*D57/SQRT(D54)</f>
        <v>#DIV/0!</v>
      </c>
      <c r="F58" s="24"/>
      <c r="H58" s="21"/>
      <c r="I58" s="22"/>
      <c r="J58" s="23"/>
      <c r="K58" s="23"/>
    </row>
    <row r="59" spans="1:14" x14ac:dyDescent="0.25">
      <c r="F59" s="20"/>
      <c r="G59" s="20"/>
      <c r="H59" s="21"/>
      <c r="I59" s="22"/>
      <c r="J59" s="23"/>
      <c r="K59" s="23"/>
    </row>
    <row r="60" spans="1:14" x14ac:dyDescent="0.25">
      <c r="F60" s="20"/>
      <c r="G60" s="20"/>
      <c r="H60" s="21"/>
      <c r="I60" s="22"/>
      <c r="J60" s="23"/>
      <c r="K60" s="23"/>
    </row>
    <row r="62" spans="1:14" x14ac:dyDescent="0.25">
      <c r="B62" t="s">
        <v>30</v>
      </c>
      <c r="C62"/>
      <c r="D62"/>
      <c r="E62"/>
      <c r="F62"/>
    </row>
  </sheetData>
  <phoneticPr fontId="0" type="noConversion"/>
  <conditionalFormatting sqref="J2:K51">
    <cfRule type="cellIs" dxfId="11" priority="1" stopIfTrue="1" operator="equal">
      <formula>"OK"</formula>
    </cfRule>
    <cfRule type="cellIs" dxfId="10" priority="2" stopIfTrue="1" operator="equal">
      <formula>"!!!!!!"</formula>
    </cfRule>
  </conditionalFormatting>
  <pageMargins left="0.75" right="0.75" top="1" bottom="1" header="0.4921259845" footer="0.4921259845"/>
  <pageSetup paperSize="9" orientation="landscape" r:id="rId1"/>
  <headerFooter alignWithMargins="0"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opLeftCell="A109" workbookViewId="0">
      <selection activeCell="K98" sqref="K98"/>
    </sheetView>
  </sheetViews>
  <sheetFormatPr baseColWidth="10" defaultRowHeight="13.8" x14ac:dyDescent="0.25"/>
  <cols>
    <col min="1" max="1" width="3.5" bestFit="1" customWidth="1"/>
    <col min="2" max="2" width="6.69921875" customWidth="1"/>
    <col min="3" max="3" width="6.69921875" bestFit="1" customWidth="1"/>
    <col min="4" max="4" width="10.09765625" bestFit="1" customWidth="1"/>
    <col min="5" max="5" width="6.59765625" customWidth="1"/>
    <col min="6" max="6" width="6.59765625" bestFit="1" customWidth="1"/>
    <col min="7" max="7" width="4.8984375" bestFit="1" customWidth="1"/>
    <col min="8" max="8" width="8.3984375" bestFit="1" customWidth="1"/>
    <col min="9" max="9" width="8.5" bestFit="1" customWidth="1"/>
    <col min="10" max="10" width="1.59765625" customWidth="1"/>
    <col min="11" max="11" width="11" style="1"/>
  </cols>
  <sheetData>
    <row r="1" spans="1:11" s="41" customFormat="1" ht="69" x14ac:dyDescent="0.25">
      <c r="A1" s="37" t="s">
        <v>0</v>
      </c>
      <c r="B1" s="4" t="s">
        <v>31</v>
      </c>
      <c r="C1" s="4" t="s">
        <v>32</v>
      </c>
      <c r="D1" s="4" t="s">
        <v>23</v>
      </c>
      <c r="E1" s="38" t="s">
        <v>1</v>
      </c>
      <c r="F1" s="5" t="s">
        <v>13</v>
      </c>
      <c r="G1" s="4" t="s">
        <v>3</v>
      </c>
      <c r="H1" s="39" t="s">
        <v>19</v>
      </c>
      <c r="I1" s="7" t="s">
        <v>20</v>
      </c>
      <c r="J1" s="40"/>
      <c r="K1" s="4" t="s">
        <v>18</v>
      </c>
    </row>
    <row r="2" spans="1:11" x14ac:dyDescent="0.25">
      <c r="A2" s="36">
        <v>1</v>
      </c>
      <c r="B2" s="42">
        <v>30</v>
      </c>
      <c r="C2" s="42">
        <v>33</v>
      </c>
      <c r="D2" s="42">
        <v>200</v>
      </c>
      <c r="E2" s="29">
        <f>(B2-C2)</f>
        <v>-3</v>
      </c>
      <c r="F2" s="29">
        <f>ABS(C2-B2)</f>
        <v>3</v>
      </c>
      <c r="G2">
        <f>AVERAGE(B2:C2)</f>
        <v>31.5</v>
      </c>
      <c r="H2" s="31">
        <f>1.96*SQRT(2*G2*(100-G2)/D2)</f>
        <v>9.1045111895147883</v>
      </c>
      <c r="I2" s="32" t="str">
        <f>IF(OR(F2&gt;H2),"!!!!!!","OK")</f>
        <v>OK</v>
      </c>
      <c r="J2" s="33"/>
      <c r="K2" s="51">
        <v>41654</v>
      </c>
    </row>
    <row r="3" spans="1:11" x14ac:dyDescent="0.25">
      <c r="A3" s="36">
        <v>2</v>
      </c>
      <c r="B3" s="42">
        <v>36</v>
      </c>
      <c r="C3" s="42">
        <v>31</v>
      </c>
      <c r="D3" s="42">
        <v>200</v>
      </c>
      <c r="E3" s="29">
        <f>(B3-C3)</f>
        <v>5</v>
      </c>
      <c r="F3" s="29">
        <f t="shared" ref="F3:F51" si="0">ABS(C3-B3)</f>
        <v>5</v>
      </c>
      <c r="G3">
        <f t="shared" ref="G3:G51" si="1">AVERAGE(B3:C3)</f>
        <v>33.5</v>
      </c>
      <c r="H3" s="31">
        <f t="shared" ref="H3:H51" si="2">1.96*SQRT(2*G3*(100-G3)/D3)</f>
        <v>9.2510131337059498</v>
      </c>
      <c r="I3" s="32" t="str">
        <f t="shared" ref="I3:I51" si="3">IF(OR(F3&gt;H3),"!!!!!!","OK")</f>
        <v>OK</v>
      </c>
      <c r="J3" s="33"/>
      <c r="K3" s="51">
        <v>41660</v>
      </c>
    </row>
    <row r="4" spans="1:11" x14ac:dyDescent="0.25">
      <c r="A4" s="36">
        <v>3</v>
      </c>
      <c r="B4" s="42">
        <v>8</v>
      </c>
      <c r="C4" s="42">
        <v>8</v>
      </c>
      <c r="D4" s="42">
        <v>200</v>
      </c>
      <c r="E4" s="29">
        <f>(B4-C4)</f>
        <v>0</v>
      </c>
      <c r="F4" s="29">
        <f t="shared" si="0"/>
        <v>0</v>
      </c>
      <c r="G4">
        <f t="shared" si="1"/>
        <v>8</v>
      </c>
      <c r="H4" s="31">
        <f t="shared" si="2"/>
        <v>5.31734670677021</v>
      </c>
      <c r="I4" s="32" t="str">
        <f t="shared" si="3"/>
        <v>OK</v>
      </c>
      <c r="J4" s="33"/>
      <c r="K4" s="51">
        <v>41661</v>
      </c>
    </row>
    <row r="5" spans="1:11" x14ac:dyDescent="0.25">
      <c r="A5" s="36">
        <v>4</v>
      </c>
      <c r="B5" s="42">
        <v>62</v>
      </c>
      <c r="C5" s="42">
        <v>53</v>
      </c>
      <c r="D5" s="42">
        <v>200</v>
      </c>
      <c r="E5" s="29">
        <f>(B5-C5)</f>
        <v>9</v>
      </c>
      <c r="F5" s="29">
        <f>ABS(C5-B5)</f>
        <v>9</v>
      </c>
      <c r="G5">
        <f>AVERAGE(B5:C5)</f>
        <v>57.5</v>
      </c>
      <c r="H5" s="31">
        <f t="shared" si="2"/>
        <v>9.6891227673097422</v>
      </c>
      <c r="I5" s="32" t="str">
        <f t="shared" si="3"/>
        <v>OK</v>
      </c>
      <c r="J5" s="33"/>
      <c r="K5" s="51">
        <v>41673</v>
      </c>
    </row>
    <row r="6" spans="1:11" x14ac:dyDescent="0.25">
      <c r="A6" s="36">
        <v>5</v>
      </c>
      <c r="B6" s="42">
        <v>20</v>
      </c>
      <c r="C6" s="42">
        <v>27</v>
      </c>
      <c r="D6" s="42">
        <v>200</v>
      </c>
      <c r="E6" s="29">
        <f t="shared" ref="E6:E51" si="4">(B6-C6)</f>
        <v>-7</v>
      </c>
      <c r="F6" s="29">
        <f t="shared" si="0"/>
        <v>7</v>
      </c>
      <c r="G6">
        <f t="shared" si="1"/>
        <v>23.5</v>
      </c>
      <c r="H6" s="31">
        <f t="shared" si="2"/>
        <v>8.3103768867603112</v>
      </c>
      <c r="I6" s="32" t="str">
        <f t="shared" si="3"/>
        <v>OK</v>
      </c>
      <c r="J6" s="33"/>
      <c r="K6" s="51">
        <v>41681</v>
      </c>
    </row>
    <row r="7" spans="1:11" x14ac:dyDescent="0.25">
      <c r="A7" s="36">
        <v>6</v>
      </c>
      <c r="B7" s="42">
        <v>20</v>
      </c>
      <c r="C7" s="42">
        <v>28</v>
      </c>
      <c r="D7" s="42">
        <v>200</v>
      </c>
      <c r="E7" s="29">
        <f t="shared" si="4"/>
        <v>-8</v>
      </c>
      <c r="F7" s="29">
        <f t="shared" si="0"/>
        <v>8</v>
      </c>
      <c r="G7">
        <f t="shared" si="1"/>
        <v>24</v>
      </c>
      <c r="H7" s="31">
        <f t="shared" si="2"/>
        <v>8.3708293495925474</v>
      </c>
      <c r="I7" s="32" t="str">
        <f t="shared" si="3"/>
        <v>OK</v>
      </c>
      <c r="J7" s="33"/>
      <c r="K7" s="51">
        <v>41682</v>
      </c>
    </row>
    <row r="8" spans="1:11" x14ac:dyDescent="0.25">
      <c r="A8" s="36">
        <v>7</v>
      </c>
      <c r="B8" s="42">
        <v>25</v>
      </c>
      <c r="C8" s="42">
        <v>18</v>
      </c>
      <c r="D8" s="42">
        <v>200</v>
      </c>
      <c r="E8" s="29">
        <f t="shared" si="4"/>
        <v>7</v>
      </c>
      <c r="F8" s="29">
        <f t="shared" si="0"/>
        <v>7</v>
      </c>
      <c r="G8">
        <f>AVERAGE(B8:C8)</f>
        <v>21.5</v>
      </c>
      <c r="H8" s="31">
        <f t="shared" si="2"/>
        <v>8.0521179822454165</v>
      </c>
      <c r="I8" s="32" t="str">
        <f t="shared" si="3"/>
        <v>OK</v>
      </c>
      <c r="J8" s="33"/>
      <c r="K8" s="51">
        <v>41687</v>
      </c>
    </row>
    <row r="9" spans="1:11" x14ac:dyDescent="0.25">
      <c r="A9" s="36">
        <v>8</v>
      </c>
      <c r="B9" s="42">
        <v>31</v>
      </c>
      <c r="C9" s="42">
        <v>35</v>
      </c>
      <c r="D9" s="42">
        <v>200</v>
      </c>
      <c r="E9" s="29">
        <f t="shared" si="4"/>
        <v>-4</v>
      </c>
      <c r="F9" s="29">
        <f t="shared" si="0"/>
        <v>4</v>
      </c>
      <c r="G9">
        <f t="shared" si="1"/>
        <v>33</v>
      </c>
      <c r="H9" s="31">
        <f t="shared" si="2"/>
        <v>9.2161692692788577</v>
      </c>
      <c r="I9" s="32" t="str">
        <f t="shared" si="3"/>
        <v>OK</v>
      </c>
      <c r="J9" s="33"/>
      <c r="K9" s="51">
        <v>41688</v>
      </c>
    </row>
    <row r="10" spans="1:11" x14ac:dyDescent="0.25">
      <c r="A10" s="36">
        <v>9</v>
      </c>
      <c r="B10" s="42">
        <v>7</v>
      </c>
      <c r="C10" s="42">
        <v>12</v>
      </c>
      <c r="D10" s="42">
        <v>200</v>
      </c>
      <c r="E10" s="29">
        <f t="shared" si="4"/>
        <v>-5</v>
      </c>
      <c r="F10" s="29">
        <f t="shared" si="0"/>
        <v>5</v>
      </c>
      <c r="G10">
        <f t="shared" si="1"/>
        <v>9.5</v>
      </c>
      <c r="H10" s="31">
        <f t="shared" si="2"/>
        <v>5.7470127892671341</v>
      </c>
      <c r="I10" s="32" t="str">
        <f t="shared" si="3"/>
        <v>OK</v>
      </c>
      <c r="J10" s="33"/>
      <c r="K10" s="51">
        <v>41694</v>
      </c>
    </row>
    <row r="11" spans="1:11" x14ac:dyDescent="0.25">
      <c r="A11" s="36">
        <v>10</v>
      </c>
      <c r="B11" s="42">
        <v>26</v>
      </c>
      <c r="C11" s="42">
        <v>24</v>
      </c>
      <c r="D11" s="42">
        <v>200</v>
      </c>
      <c r="E11" s="29">
        <f t="shared" si="4"/>
        <v>2</v>
      </c>
      <c r="F11" s="29">
        <f t="shared" si="0"/>
        <v>2</v>
      </c>
      <c r="G11">
        <f t="shared" si="1"/>
        <v>25</v>
      </c>
      <c r="H11" s="31">
        <f t="shared" si="2"/>
        <v>8.4870489570874987</v>
      </c>
      <c r="I11" s="32" t="str">
        <f t="shared" si="3"/>
        <v>OK</v>
      </c>
      <c r="J11" s="33"/>
      <c r="K11" s="51">
        <v>41695</v>
      </c>
    </row>
    <row r="12" spans="1:11" x14ac:dyDescent="0.25">
      <c r="A12" s="36">
        <v>11</v>
      </c>
      <c r="B12" s="42">
        <v>35</v>
      </c>
      <c r="C12" s="42">
        <v>42</v>
      </c>
      <c r="D12" s="42">
        <v>200</v>
      </c>
      <c r="E12" s="29">
        <f t="shared" si="4"/>
        <v>-7</v>
      </c>
      <c r="F12" s="29">
        <f t="shared" si="0"/>
        <v>7</v>
      </c>
      <c r="G12">
        <f t="shared" si="1"/>
        <v>38.5</v>
      </c>
      <c r="H12" s="31">
        <f t="shared" si="2"/>
        <v>9.5372681623198581</v>
      </c>
      <c r="I12" s="32" t="str">
        <f t="shared" si="3"/>
        <v>OK</v>
      </c>
      <c r="J12" s="33"/>
      <c r="K12" s="51">
        <v>41703</v>
      </c>
    </row>
    <row r="13" spans="1:11" x14ac:dyDescent="0.25">
      <c r="A13" s="36">
        <v>12</v>
      </c>
      <c r="B13" s="42">
        <v>36</v>
      </c>
      <c r="C13" s="42">
        <v>32</v>
      </c>
      <c r="D13" s="42">
        <v>200</v>
      </c>
      <c r="E13" s="29">
        <f t="shared" si="4"/>
        <v>4</v>
      </c>
      <c r="F13" s="29">
        <f t="shared" si="0"/>
        <v>4</v>
      </c>
      <c r="G13">
        <f t="shared" si="1"/>
        <v>34</v>
      </c>
      <c r="H13" s="31">
        <f t="shared" si="2"/>
        <v>9.2846919173443769</v>
      </c>
      <c r="I13" s="32" t="str">
        <f t="shared" si="3"/>
        <v>OK</v>
      </c>
      <c r="J13" s="33"/>
      <c r="K13" s="51">
        <v>41708</v>
      </c>
    </row>
    <row r="14" spans="1:11" x14ac:dyDescent="0.25">
      <c r="A14" s="36">
        <v>13</v>
      </c>
      <c r="B14" s="42">
        <v>32</v>
      </c>
      <c r="C14" s="42">
        <v>24</v>
      </c>
      <c r="D14" s="42">
        <v>200</v>
      </c>
      <c r="E14" s="29">
        <f t="shared" si="4"/>
        <v>8</v>
      </c>
      <c r="F14" s="29">
        <f t="shared" si="0"/>
        <v>8</v>
      </c>
      <c r="G14">
        <f t="shared" si="1"/>
        <v>28</v>
      </c>
      <c r="H14" s="31">
        <f t="shared" si="2"/>
        <v>8.8003781736923106</v>
      </c>
      <c r="I14" s="32" t="str">
        <f t="shared" si="3"/>
        <v>OK</v>
      </c>
      <c r="J14" s="33"/>
      <c r="K14" s="51">
        <v>41710</v>
      </c>
    </row>
    <row r="15" spans="1:11" x14ac:dyDescent="0.25">
      <c r="A15" s="36">
        <v>14</v>
      </c>
      <c r="B15" s="42">
        <v>30</v>
      </c>
      <c r="C15" s="42">
        <v>26</v>
      </c>
      <c r="D15" s="42">
        <v>200</v>
      </c>
      <c r="E15" s="29">
        <f t="shared" si="4"/>
        <v>4</v>
      </c>
      <c r="F15" s="29">
        <f t="shared" si="0"/>
        <v>4</v>
      </c>
      <c r="G15">
        <f t="shared" si="1"/>
        <v>28</v>
      </c>
      <c r="H15" s="31">
        <f t="shared" si="2"/>
        <v>8.8003781736923106</v>
      </c>
      <c r="I15" s="32" t="str">
        <f t="shared" si="3"/>
        <v>OK</v>
      </c>
      <c r="J15" s="33"/>
      <c r="K15" s="51">
        <v>41716</v>
      </c>
    </row>
    <row r="16" spans="1:11" x14ac:dyDescent="0.25">
      <c r="A16" s="36">
        <v>15</v>
      </c>
      <c r="B16" s="42">
        <v>46</v>
      </c>
      <c r="C16" s="42">
        <v>51</v>
      </c>
      <c r="D16" s="42">
        <v>200</v>
      </c>
      <c r="E16" s="29">
        <f t="shared" si="4"/>
        <v>-5</v>
      </c>
      <c r="F16" s="29">
        <f t="shared" si="0"/>
        <v>5</v>
      </c>
      <c r="G16">
        <f t="shared" si="1"/>
        <v>48.5</v>
      </c>
      <c r="H16" s="31">
        <f t="shared" si="2"/>
        <v>9.7955890073032368</v>
      </c>
      <c r="I16" s="32" t="str">
        <f t="shared" si="3"/>
        <v>OK</v>
      </c>
      <c r="J16" s="33"/>
      <c r="K16" s="51">
        <v>41717</v>
      </c>
    </row>
    <row r="17" spans="1:11" x14ac:dyDescent="0.25">
      <c r="A17" s="36">
        <v>16</v>
      </c>
      <c r="B17" s="42">
        <v>12</v>
      </c>
      <c r="C17" s="42">
        <v>18</v>
      </c>
      <c r="D17" s="42">
        <v>200</v>
      </c>
      <c r="E17" s="29">
        <f t="shared" si="4"/>
        <v>-6</v>
      </c>
      <c r="F17" s="29">
        <f t="shared" si="0"/>
        <v>6</v>
      </c>
      <c r="G17">
        <f t="shared" si="1"/>
        <v>15</v>
      </c>
      <c r="H17" s="31">
        <f t="shared" si="2"/>
        <v>6.9985998599719936</v>
      </c>
      <c r="I17" s="32" t="str">
        <f t="shared" si="3"/>
        <v>OK</v>
      </c>
      <c r="J17" s="33"/>
      <c r="K17" s="51">
        <v>41750</v>
      </c>
    </row>
    <row r="18" spans="1:11" x14ac:dyDescent="0.25">
      <c r="A18" s="36">
        <v>17</v>
      </c>
      <c r="B18" s="42">
        <v>42</v>
      </c>
      <c r="C18" s="42">
        <v>42</v>
      </c>
      <c r="D18" s="42">
        <v>200</v>
      </c>
      <c r="E18" s="29">
        <f t="shared" si="4"/>
        <v>0</v>
      </c>
      <c r="F18" s="29">
        <f t="shared" si="0"/>
        <v>0</v>
      </c>
      <c r="G18">
        <f t="shared" si="1"/>
        <v>42</v>
      </c>
      <c r="H18" s="31">
        <f t="shared" si="2"/>
        <v>9.6737467405344031</v>
      </c>
      <c r="I18" s="32" t="str">
        <f t="shared" si="3"/>
        <v>OK</v>
      </c>
      <c r="J18" s="33"/>
      <c r="K18" s="51">
        <v>41757</v>
      </c>
    </row>
    <row r="19" spans="1:11" x14ac:dyDescent="0.25">
      <c r="A19" s="36">
        <v>18</v>
      </c>
      <c r="B19" s="42">
        <v>32</v>
      </c>
      <c r="C19" s="42">
        <v>38</v>
      </c>
      <c r="D19" s="42">
        <v>200</v>
      </c>
      <c r="E19" s="29">
        <f t="shared" si="4"/>
        <v>-6</v>
      </c>
      <c r="F19" s="29">
        <f t="shared" si="0"/>
        <v>6</v>
      </c>
      <c r="G19">
        <f t="shared" si="1"/>
        <v>35</v>
      </c>
      <c r="H19" s="31">
        <f t="shared" si="2"/>
        <v>9.3486041738860663</v>
      </c>
      <c r="I19" s="32" t="str">
        <f t="shared" si="3"/>
        <v>OK</v>
      </c>
      <c r="J19" s="33"/>
      <c r="K19" s="51">
        <v>41759</v>
      </c>
    </row>
    <row r="20" spans="1:11" x14ac:dyDescent="0.25">
      <c r="A20" s="36">
        <v>19</v>
      </c>
      <c r="B20" s="42">
        <v>55</v>
      </c>
      <c r="C20" s="42">
        <v>46</v>
      </c>
      <c r="D20" s="42">
        <v>200</v>
      </c>
      <c r="E20" s="29">
        <f t="shared" si="4"/>
        <v>9</v>
      </c>
      <c r="F20" s="29">
        <f t="shared" si="0"/>
        <v>9</v>
      </c>
      <c r="G20">
        <f t="shared" si="1"/>
        <v>50.5</v>
      </c>
      <c r="H20" s="31">
        <f t="shared" si="2"/>
        <v>9.7995099877493868</v>
      </c>
      <c r="I20" s="32" t="str">
        <f t="shared" si="3"/>
        <v>OK</v>
      </c>
      <c r="J20" s="33"/>
      <c r="K20" s="51">
        <v>41765</v>
      </c>
    </row>
    <row r="21" spans="1:11" x14ac:dyDescent="0.25">
      <c r="A21" s="36">
        <v>20</v>
      </c>
      <c r="B21" s="42">
        <v>0</v>
      </c>
      <c r="C21" s="42">
        <v>0</v>
      </c>
      <c r="D21" s="42">
        <v>0</v>
      </c>
      <c r="E21" s="29">
        <f t="shared" si="4"/>
        <v>0</v>
      </c>
      <c r="F21" s="29">
        <f t="shared" si="0"/>
        <v>0</v>
      </c>
      <c r="G21">
        <f t="shared" si="1"/>
        <v>0</v>
      </c>
      <c r="H21" s="31" t="e">
        <f t="shared" si="2"/>
        <v>#DIV/0!</v>
      </c>
      <c r="I21" s="32" t="e">
        <f t="shared" si="3"/>
        <v>#DIV/0!</v>
      </c>
      <c r="J21" s="33"/>
      <c r="K21" s="51">
        <v>41766</v>
      </c>
    </row>
    <row r="22" spans="1:11" x14ac:dyDescent="0.25">
      <c r="A22" s="36">
        <v>21</v>
      </c>
      <c r="B22" s="42">
        <v>33</v>
      </c>
      <c r="C22" s="42">
        <v>32</v>
      </c>
      <c r="D22" s="42">
        <v>200</v>
      </c>
      <c r="E22" s="29">
        <f t="shared" si="4"/>
        <v>1</v>
      </c>
      <c r="F22" s="29">
        <f t="shared" si="0"/>
        <v>1</v>
      </c>
      <c r="G22">
        <f t="shared" si="1"/>
        <v>32.5</v>
      </c>
      <c r="H22" s="31">
        <f t="shared" si="2"/>
        <v>9.1801470576456445</v>
      </c>
      <c r="I22" s="32" t="str">
        <f t="shared" si="3"/>
        <v>OK</v>
      </c>
      <c r="J22" s="33"/>
      <c r="K22" s="51">
        <v>41772</v>
      </c>
    </row>
    <row r="23" spans="1:11" x14ac:dyDescent="0.25">
      <c r="A23" s="36">
        <v>22</v>
      </c>
      <c r="B23" s="42">
        <v>23</v>
      </c>
      <c r="C23" s="42">
        <v>25</v>
      </c>
      <c r="D23" s="42">
        <v>200</v>
      </c>
      <c r="E23" s="29">
        <f t="shared" si="4"/>
        <v>-2</v>
      </c>
      <c r="F23" s="29">
        <f t="shared" si="0"/>
        <v>2</v>
      </c>
      <c r="G23">
        <f t="shared" si="1"/>
        <v>24</v>
      </c>
      <c r="H23" s="31">
        <f t="shared" si="2"/>
        <v>8.3708293495925474</v>
      </c>
      <c r="I23" s="32" t="str">
        <f t="shared" si="3"/>
        <v>OK</v>
      </c>
      <c r="J23" s="33"/>
      <c r="K23" s="51">
        <v>41773</v>
      </c>
    </row>
    <row r="24" spans="1:11" x14ac:dyDescent="0.25">
      <c r="A24" s="36">
        <v>23</v>
      </c>
      <c r="B24" s="42">
        <v>19</v>
      </c>
      <c r="C24" s="42">
        <v>22</v>
      </c>
      <c r="D24" s="42">
        <v>200</v>
      </c>
      <c r="E24" s="29">
        <f t="shared" si="4"/>
        <v>-3</v>
      </c>
      <c r="F24" s="29">
        <f t="shared" si="0"/>
        <v>3</v>
      </c>
      <c r="G24">
        <f t="shared" si="1"/>
        <v>20.5</v>
      </c>
      <c r="H24" s="31">
        <f t="shared" si="2"/>
        <v>7.9125518007783038</v>
      </c>
      <c r="I24" s="32" t="str">
        <f t="shared" si="3"/>
        <v>OK</v>
      </c>
      <c r="J24" s="33"/>
      <c r="K24" s="51">
        <v>41780</v>
      </c>
    </row>
    <row r="25" spans="1:11" x14ac:dyDescent="0.25">
      <c r="A25" s="36">
        <v>24</v>
      </c>
      <c r="B25" s="42">
        <v>25</v>
      </c>
      <c r="C25" s="42">
        <v>30</v>
      </c>
      <c r="D25" s="42">
        <v>200</v>
      </c>
      <c r="E25" s="29">
        <f t="shared" si="4"/>
        <v>-5</v>
      </c>
      <c r="F25" s="29">
        <f t="shared" si="0"/>
        <v>5</v>
      </c>
      <c r="G25">
        <f t="shared" si="1"/>
        <v>27.5</v>
      </c>
      <c r="H25" s="31">
        <f t="shared" si="2"/>
        <v>8.7516798387509578</v>
      </c>
      <c r="I25" s="32" t="str">
        <f t="shared" si="3"/>
        <v>OK</v>
      </c>
      <c r="J25" s="33"/>
      <c r="K25" s="51">
        <v>41785</v>
      </c>
    </row>
    <row r="26" spans="1:11" x14ac:dyDescent="0.25">
      <c r="A26" s="36">
        <v>25</v>
      </c>
      <c r="B26" s="42">
        <v>4</v>
      </c>
      <c r="C26" s="42">
        <v>4</v>
      </c>
      <c r="D26" s="42">
        <v>200</v>
      </c>
      <c r="E26" s="29">
        <f t="shared" si="4"/>
        <v>0</v>
      </c>
      <c r="F26" s="29">
        <f t="shared" si="0"/>
        <v>0</v>
      </c>
      <c r="G26">
        <f t="shared" si="1"/>
        <v>4</v>
      </c>
      <c r="H26" s="31">
        <f t="shared" si="2"/>
        <v>3.840799916684023</v>
      </c>
      <c r="I26" s="32" t="str">
        <f t="shared" si="3"/>
        <v>OK</v>
      </c>
      <c r="J26" s="33"/>
      <c r="K26" s="51">
        <v>41786</v>
      </c>
    </row>
    <row r="27" spans="1:11" x14ac:dyDescent="0.25">
      <c r="A27" s="36">
        <v>26</v>
      </c>
      <c r="B27" s="42">
        <v>38</v>
      </c>
      <c r="C27" s="42">
        <v>33</v>
      </c>
      <c r="D27" s="42">
        <v>200</v>
      </c>
      <c r="E27" s="29">
        <f t="shared" si="4"/>
        <v>5</v>
      </c>
      <c r="F27" s="29">
        <f t="shared" si="0"/>
        <v>5</v>
      </c>
      <c r="G27">
        <f t="shared" si="1"/>
        <v>35.5</v>
      </c>
      <c r="H27" s="31">
        <f t="shared" si="2"/>
        <v>9.3788611248914435</v>
      </c>
      <c r="I27" s="32" t="str">
        <f t="shared" si="3"/>
        <v>OK</v>
      </c>
      <c r="J27" s="33"/>
      <c r="K27" s="51">
        <v>41787</v>
      </c>
    </row>
    <row r="28" spans="1:11" x14ac:dyDescent="0.25">
      <c r="A28" s="36">
        <v>27</v>
      </c>
      <c r="B28" s="42">
        <v>21</v>
      </c>
      <c r="C28" s="42">
        <v>22</v>
      </c>
      <c r="D28" s="42">
        <v>200</v>
      </c>
      <c r="E28" s="29">
        <f t="shared" si="4"/>
        <v>-1</v>
      </c>
      <c r="F28" s="29">
        <f t="shared" si="0"/>
        <v>1</v>
      </c>
      <c r="G28">
        <f t="shared" si="1"/>
        <v>21.5</v>
      </c>
      <c r="H28" s="31">
        <f t="shared" si="2"/>
        <v>8.0521179822454165</v>
      </c>
      <c r="I28" s="32" t="str">
        <f t="shared" si="3"/>
        <v>OK</v>
      </c>
      <c r="J28" s="33"/>
      <c r="K28" s="51">
        <v>41793</v>
      </c>
    </row>
    <row r="29" spans="1:11" x14ac:dyDescent="0.25">
      <c r="A29" s="36">
        <v>28</v>
      </c>
      <c r="B29" s="42">
        <v>37</v>
      </c>
      <c r="C29" s="42">
        <v>45</v>
      </c>
      <c r="D29" s="42">
        <v>200</v>
      </c>
      <c r="E29" s="29">
        <f t="shared" si="4"/>
        <v>-8</v>
      </c>
      <c r="F29" s="29">
        <f t="shared" si="0"/>
        <v>8</v>
      </c>
      <c r="G29">
        <f t="shared" si="1"/>
        <v>41</v>
      </c>
      <c r="H29" s="31">
        <f t="shared" si="2"/>
        <v>9.6399327798486247</v>
      </c>
      <c r="I29" s="32" t="str">
        <f t="shared" si="3"/>
        <v>OK</v>
      </c>
      <c r="J29" s="33"/>
      <c r="K29" s="51">
        <v>41794</v>
      </c>
    </row>
    <row r="30" spans="1:11" x14ac:dyDescent="0.25">
      <c r="A30" s="36">
        <v>29</v>
      </c>
      <c r="B30" s="42">
        <v>34</v>
      </c>
      <c r="C30" s="42">
        <v>33</v>
      </c>
      <c r="D30" s="42">
        <v>200</v>
      </c>
      <c r="E30" s="29">
        <f t="shared" si="4"/>
        <v>1</v>
      </c>
      <c r="F30" s="29">
        <f t="shared" si="0"/>
        <v>1</v>
      </c>
      <c r="G30">
        <f t="shared" si="1"/>
        <v>33.5</v>
      </c>
      <c r="H30" s="31">
        <f t="shared" si="2"/>
        <v>9.2510131337059498</v>
      </c>
      <c r="I30" s="32" t="str">
        <f t="shared" si="3"/>
        <v>OK</v>
      </c>
      <c r="J30" s="33"/>
      <c r="K30" s="51">
        <v>41800</v>
      </c>
    </row>
    <row r="31" spans="1:11" x14ac:dyDescent="0.25">
      <c r="A31" s="36">
        <v>30</v>
      </c>
      <c r="B31" s="42">
        <v>25</v>
      </c>
      <c r="C31" s="42">
        <v>24</v>
      </c>
      <c r="D31" s="42">
        <v>200</v>
      </c>
      <c r="E31" s="29">
        <f t="shared" si="4"/>
        <v>1</v>
      </c>
      <c r="F31" s="29">
        <f t="shared" si="0"/>
        <v>1</v>
      </c>
      <c r="G31">
        <f t="shared" si="1"/>
        <v>24.5</v>
      </c>
      <c r="H31" s="31">
        <f t="shared" si="2"/>
        <v>8.4297091290269321</v>
      </c>
      <c r="I31" s="32" t="str">
        <f t="shared" si="3"/>
        <v>OK</v>
      </c>
      <c r="J31" s="33"/>
      <c r="K31" s="51">
        <v>41807</v>
      </c>
    </row>
    <row r="32" spans="1:11" x14ac:dyDescent="0.25">
      <c r="A32" s="36">
        <v>31</v>
      </c>
      <c r="B32" s="42">
        <v>42</v>
      </c>
      <c r="C32" s="42">
        <v>35</v>
      </c>
      <c r="D32" s="42">
        <v>200</v>
      </c>
      <c r="E32" s="29">
        <f t="shared" si="4"/>
        <v>7</v>
      </c>
      <c r="F32" s="29">
        <f t="shared" si="0"/>
        <v>7</v>
      </c>
      <c r="G32">
        <f t="shared" si="1"/>
        <v>38.5</v>
      </c>
      <c r="H32" s="31">
        <f t="shared" si="2"/>
        <v>9.5372681623198581</v>
      </c>
      <c r="I32" s="32" t="str">
        <f t="shared" si="3"/>
        <v>OK</v>
      </c>
      <c r="J32" s="33"/>
      <c r="K32" s="51">
        <v>41808</v>
      </c>
    </row>
    <row r="33" spans="1:11" x14ac:dyDescent="0.25">
      <c r="A33" s="36">
        <v>32</v>
      </c>
      <c r="B33" s="42">
        <v>25</v>
      </c>
      <c r="C33" s="42">
        <v>21</v>
      </c>
      <c r="D33" s="42">
        <v>200</v>
      </c>
      <c r="E33" s="29">
        <f t="shared" si="4"/>
        <v>4</v>
      </c>
      <c r="F33" s="29">
        <f t="shared" si="0"/>
        <v>4</v>
      </c>
      <c r="G33">
        <f t="shared" si="1"/>
        <v>23</v>
      </c>
      <c r="H33" s="31">
        <f t="shared" si="2"/>
        <v>8.248317161700319</v>
      </c>
      <c r="I33" s="32" t="str">
        <f t="shared" si="3"/>
        <v>OK</v>
      </c>
      <c r="J33" s="33"/>
      <c r="K33" s="51">
        <v>41828</v>
      </c>
    </row>
    <row r="34" spans="1:11" x14ac:dyDescent="0.25">
      <c r="A34" s="36">
        <v>33</v>
      </c>
      <c r="B34" s="42">
        <v>24</v>
      </c>
      <c r="C34" s="42">
        <v>32</v>
      </c>
      <c r="D34" s="42">
        <v>200</v>
      </c>
      <c r="E34" s="29">
        <f t="shared" si="4"/>
        <v>-8</v>
      </c>
      <c r="F34" s="29">
        <f t="shared" si="0"/>
        <v>8</v>
      </c>
      <c r="G34">
        <f t="shared" si="1"/>
        <v>28</v>
      </c>
      <c r="H34" s="31">
        <f t="shared" si="2"/>
        <v>8.8003781736923106</v>
      </c>
      <c r="I34" s="32" t="str">
        <f t="shared" si="3"/>
        <v>OK</v>
      </c>
      <c r="J34" s="33"/>
      <c r="K34" s="51">
        <v>41836</v>
      </c>
    </row>
    <row r="35" spans="1:11" x14ac:dyDescent="0.25">
      <c r="A35" s="36">
        <v>34</v>
      </c>
      <c r="B35" s="42">
        <v>3</v>
      </c>
      <c r="C35" s="42">
        <v>2</v>
      </c>
      <c r="D35" s="42">
        <v>200</v>
      </c>
      <c r="E35" s="29">
        <f t="shared" si="4"/>
        <v>1</v>
      </c>
      <c r="F35" s="29">
        <f t="shared" si="0"/>
        <v>1</v>
      </c>
      <c r="G35">
        <f t="shared" si="1"/>
        <v>2.5</v>
      </c>
      <c r="H35" s="31">
        <f t="shared" si="2"/>
        <v>3.060049019215215</v>
      </c>
      <c r="I35" s="32" t="str">
        <f t="shared" si="3"/>
        <v>OK</v>
      </c>
      <c r="J35" s="33"/>
      <c r="K35" s="51">
        <v>41837</v>
      </c>
    </row>
    <row r="36" spans="1:11" x14ac:dyDescent="0.25">
      <c r="A36" s="36">
        <v>35</v>
      </c>
      <c r="B36" s="42">
        <v>34</v>
      </c>
      <c r="C36" s="42">
        <v>32</v>
      </c>
      <c r="D36" s="42">
        <v>200</v>
      </c>
      <c r="E36" s="29">
        <f t="shared" si="4"/>
        <v>2</v>
      </c>
      <c r="F36" s="29">
        <f t="shared" si="0"/>
        <v>2</v>
      </c>
      <c r="G36">
        <f t="shared" si="1"/>
        <v>33</v>
      </c>
      <c r="H36" s="31">
        <f t="shared" si="2"/>
        <v>9.2161692692788577</v>
      </c>
      <c r="I36" s="32" t="str">
        <f t="shared" si="3"/>
        <v>OK</v>
      </c>
      <c r="J36" s="33"/>
      <c r="K36" s="51">
        <v>41842</v>
      </c>
    </row>
    <row r="37" spans="1:11" x14ac:dyDescent="0.25">
      <c r="A37" s="36">
        <v>36</v>
      </c>
      <c r="B37" s="42">
        <v>23</v>
      </c>
      <c r="C37" s="42">
        <v>28</v>
      </c>
      <c r="D37" s="42">
        <v>200</v>
      </c>
      <c r="E37" s="29">
        <f t="shared" si="4"/>
        <v>-5</v>
      </c>
      <c r="F37" s="29">
        <f t="shared" si="0"/>
        <v>5</v>
      </c>
      <c r="G37">
        <f t="shared" si="1"/>
        <v>25.5</v>
      </c>
      <c r="H37" s="31">
        <f t="shared" si="2"/>
        <v>8.5428798423014243</v>
      </c>
      <c r="I37" s="32" t="str">
        <f t="shared" si="3"/>
        <v>OK</v>
      </c>
      <c r="J37" s="33"/>
      <c r="K37" s="51">
        <v>41843</v>
      </c>
    </row>
    <row r="38" spans="1:11" x14ac:dyDescent="0.25">
      <c r="A38" s="36">
        <v>37</v>
      </c>
      <c r="B38" s="42">
        <v>21</v>
      </c>
      <c r="C38" s="42">
        <v>16</v>
      </c>
      <c r="D38" s="42">
        <v>200</v>
      </c>
      <c r="E38" s="29">
        <f t="shared" si="4"/>
        <v>5</v>
      </c>
      <c r="F38" s="29">
        <f t="shared" si="0"/>
        <v>5</v>
      </c>
      <c r="G38">
        <f t="shared" si="1"/>
        <v>18.5</v>
      </c>
      <c r="H38" s="31">
        <f t="shared" si="2"/>
        <v>7.6106322996187377</v>
      </c>
      <c r="I38" s="32" t="str">
        <f t="shared" si="3"/>
        <v>OK</v>
      </c>
      <c r="J38" s="33"/>
      <c r="K38" s="51">
        <v>41848</v>
      </c>
    </row>
    <row r="39" spans="1:11" x14ac:dyDescent="0.25">
      <c r="A39" s="36">
        <v>38</v>
      </c>
      <c r="B39" s="42">
        <v>53</v>
      </c>
      <c r="C39" s="42">
        <v>53</v>
      </c>
      <c r="D39" s="42">
        <v>200</v>
      </c>
      <c r="E39" s="29">
        <f t="shared" si="4"/>
        <v>0</v>
      </c>
      <c r="F39" s="29">
        <f t="shared" si="0"/>
        <v>0</v>
      </c>
      <c r="G39">
        <f t="shared" si="1"/>
        <v>53</v>
      </c>
      <c r="H39" s="31">
        <f t="shared" si="2"/>
        <v>9.7823440953587397</v>
      </c>
      <c r="I39" s="32" t="str">
        <f t="shared" si="3"/>
        <v>OK</v>
      </c>
      <c r="J39" s="33"/>
      <c r="K39" s="51">
        <v>41849</v>
      </c>
    </row>
    <row r="40" spans="1:11" x14ac:dyDescent="0.25">
      <c r="A40" s="36">
        <v>39</v>
      </c>
      <c r="B40" s="42">
        <v>21</v>
      </c>
      <c r="C40" s="42">
        <v>18</v>
      </c>
      <c r="D40" s="42">
        <v>200</v>
      </c>
      <c r="E40" s="29">
        <f t="shared" si="4"/>
        <v>3</v>
      </c>
      <c r="F40" s="29">
        <f t="shared" si="0"/>
        <v>3</v>
      </c>
      <c r="G40">
        <f t="shared" si="1"/>
        <v>19.5</v>
      </c>
      <c r="H40" s="31">
        <f t="shared" si="2"/>
        <v>7.7655338515777528</v>
      </c>
      <c r="I40" s="32" t="str">
        <f t="shared" si="3"/>
        <v>OK</v>
      </c>
      <c r="J40" s="33"/>
      <c r="K40" s="51">
        <v>41850</v>
      </c>
    </row>
    <row r="41" spans="1:11" x14ac:dyDescent="0.25">
      <c r="A41" s="36">
        <v>40</v>
      </c>
      <c r="B41" s="42">
        <v>27</v>
      </c>
      <c r="C41" s="42">
        <v>33</v>
      </c>
      <c r="D41" s="42">
        <v>200</v>
      </c>
      <c r="E41" s="29">
        <f t="shared" si="4"/>
        <v>-6</v>
      </c>
      <c r="F41" s="29">
        <f t="shared" si="0"/>
        <v>6</v>
      </c>
      <c r="G41">
        <f t="shared" si="1"/>
        <v>30</v>
      </c>
      <c r="H41" s="31">
        <f t="shared" si="2"/>
        <v>8.9818483621134462</v>
      </c>
      <c r="I41" s="32" t="str">
        <f t="shared" si="3"/>
        <v>OK</v>
      </c>
      <c r="J41" s="33"/>
      <c r="K41" s="51">
        <v>41856</v>
      </c>
    </row>
    <row r="42" spans="1:11" x14ac:dyDescent="0.25">
      <c r="A42" s="36">
        <v>41</v>
      </c>
      <c r="B42" s="42">
        <v>11</v>
      </c>
      <c r="C42" s="42">
        <v>13</v>
      </c>
      <c r="D42" s="42">
        <v>200</v>
      </c>
      <c r="E42" s="29">
        <f t="shared" si="4"/>
        <v>-2</v>
      </c>
      <c r="F42" s="29">
        <f t="shared" si="0"/>
        <v>2</v>
      </c>
      <c r="G42">
        <f t="shared" si="1"/>
        <v>12</v>
      </c>
      <c r="H42" s="31">
        <f t="shared" si="2"/>
        <v>6.3692461092345924</v>
      </c>
      <c r="I42" s="32" t="str">
        <f t="shared" si="3"/>
        <v>OK</v>
      </c>
      <c r="J42" s="33"/>
      <c r="K42" s="51">
        <v>41857</v>
      </c>
    </row>
    <row r="43" spans="1:11" x14ac:dyDescent="0.25">
      <c r="A43" s="36">
        <v>42</v>
      </c>
      <c r="B43" s="42">
        <v>25</v>
      </c>
      <c r="C43" s="42">
        <v>26</v>
      </c>
      <c r="D43" s="42">
        <v>200</v>
      </c>
      <c r="E43" s="29">
        <f t="shared" si="4"/>
        <v>-1</v>
      </c>
      <c r="F43" s="29">
        <f t="shared" si="0"/>
        <v>1</v>
      </c>
      <c r="G43">
        <f t="shared" si="1"/>
        <v>25.5</v>
      </c>
      <c r="H43" s="31">
        <f t="shared" si="2"/>
        <v>8.5428798423014243</v>
      </c>
      <c r="I43" s="32" t="str">
        <f t="shared" si="3"/>
        <v>OK</v>
      </c>
      <c r="J43" s="33"/>
      <c r="K43" s="51">
        <v>41862</v>
      </c>
    </row>
    <row r="44" spans="1:11" x14ac:dyDescent="0.25">
      <c r="A44" s="36">
        <v>43</v>
      </c>
      <c r="B44" s="42">
        <v>57</v>
      </c>
      <c r="C44" s="42">
        <v>52</v>
      </c>
      <c r="D44" s="42">
        <v>200</v>
      </c>
      <c r="E44" s="29">
        <f t="shared" si="4"/>
        <v>5</v>
      </c>
      <c r="F44" s="29">
        <f t="shared" si="0"/>
        <v>5</v>
      </c>
      <c r="G44">
        <f t="shared" si="1"/>
        <v>54.5</v>
      </c>
      <c r="H44" s="31">
        <f t="shared" si="2"/>
        <v>9.7602293005851042</v>
      </c>
      <c r="I44" s="32" t="str">
        <f t="shared" si="3"/>
        <v>OK</v>
      </c>
      <c r="J44" s="33"/>
      <c r="K44" s="51">
        <v>41883</v>
      </c>
    </row>
    <row r="45" spans="1:11" x14ac:dyDescent="0.25">
      <c r="A45" s="36">
        <v>44</v>
      </c>
      <c r="B45" s="42">
        <v>46</v>
      </c>
      <c r="C45" s="42">
        <v>40</v>
      </c>
      <c r="D45" s="42">
        <v>200</v>
      </c>
      <c r="E45" s="29">
        <f t="shared" si="4"/>
        <v>6</v>
      </c>
      <c r="F45" s="29">
        <f t="shared" si="0"/>
        <v>6</v>
      </c>
      <c r="G45">
        <f t="shared" si="1"/>
        <v>43</v>
      </c>
      <c r="H45" s="31">
        <f t="shared" si="2"/>
        <v>9.7034847348774651</v>
      </c>
      <c r="I45" s="32" t="str">
        <f t="shared" si="3"/>
        <v>OK</v>
      </c>
      <c r="J45" s="33"/>
      <c r="K45" s="51">
        <v>41884</v>
      </c>
    </row>
    <row r="46" spans="1:11" x14ac:dyDescent="0.25">
      <c r="A46" s="36">
        <v>45</v>
      </c>
      <c r="B46" s="42">
        <v>16</v>
      </c>
      <c r="C46" s="42">
        <v>15</v>
      </c>
      <c r="D46" s="42">
        <v>200</v>
      </c>
      <c r="E46" s="29">
        <f t="shared" si="4"/>
        <v>1</v>
      </c>
      <c r="F46" s="29">
        <f t="shared" si="0"/>
        <v>1</v>
      </c>
      <c r="G46">
        <f t="shared" si="1"/>
        <v>15.5</v>
      </c>
      <c r="H46" s="31">
        <f t="shared" si="2"/>
        <v>7.0933317982454485</v>
      </c>
      <c r="I46" s="32" t="str">
        <f t="shared" si="3"/>
        <v>OK</v>
      </c>
      <c r="J46" s="33"/>
      <c r="K46" s="51">
        <v>41891</v>
      </c>
    </row>
    <row r="47" spans="1:11" x14ac:dyDescent="0.25">
      <c r="A47" s="36">
        <v>46</v>
      </c>
      <c r="B47" s="42">
        <v>14</v>
      </c>
      <c r="C47" s="42">
        <v>19</v>
      </c>
      <c r="D47" s="42">
        <v>200</v>
      </c>
      <c r="E47" s="29">
        <f t="shared" si="4"/>
        <v>-5</v>
      </c>
      <c r="F47" s="29">
        <f t="shared" si="0"/>
        <v>5</v>
      </c>
      <c r="G47">
        <f t="shared" si="1"/>
        <v>16.5</v>
      </c>
      <c r="H47" s="31">
        <f t="shared" si="2"/>
        <v>7.2751387615632463</v>
      </c>
      <c r="I47" s="32" t="str">
        <f t="shared" si="3"/>
        <v>OK</v>
      </c>
      <c r="J47" s="33"/>
      <c r="K47" s="51">
        <v>41893</v>
      </c>
    </row>
    <row r="48" spans="1:11" x14ac:dyDescent="0.25">
      <c r="A48" s="36">
        <v>47</v>
      </c>
      <c r="B48" s="42">
        <v>33</v>
      </c>
      <c r="C48" s="42">
        <v>39</v>
      </c>
      <c r="D48" s="42">
        <v>200</v>
      </c>
      <c r="E48" s="29">
        <f t="shared" si="4"/>
        <v>-6</v>
      </c>
      <c r="F48" s="29">
        <f t="shared" si="0"/>
        <v>6</v>
      </c>
      <c r="G48">
        <f t="shared" si="1"/>
        <v>36</v>
      </c>
      <c r="H48" s="31">
        <f t="shared" si="2"/>
        <v>9.4079999999999995</v>
      </c>
      <c r="I48" s="32" t="str">
        <f t="shared" si="3"/>
        <v>OK</v>
      </c>
      <c r="J48" s="33"/>
      <c r="K48" s="51">
        <v>41897</v>
      </c>
    </row>
    <row r="49" spans="1:11" x14ac:dyDescent="0.25">
      <c r="A49" s="36">
        <v>48</v>
      </c>
      <c r="B49" s="42">
        <v>23</v>
      </c>
      <c r="C49" s="42">
        <v>26</v>
      </c>
      <c r="D49" s="42">
        <v>200</v>
      </c>
      <c r="E49" s="29">
        <f t="shared" si="4"/>
        <v>-3</v>
      </c>
      <c r="F49" s="29">
        <f t="shared" si="0"/>
        <v>3</v>
      </c>
      <c r="G49">
        <f t="shared" si="1"/>
        <v>24.5</v>
      </c>
      <c r="H49" s="31">
        <f t="shared" si="2"/>
        <v>8.4297091290269321</v>
      </c>
      <c r="I49" s="32" t="str">
        <f t="shared" si="3"/>
        <v>OK</v>
      </c>
      <c r="J49" s="33"/>
      <c r="K49" s="51">
        <v>41898</v>
      </c>
    </row>
    <row r="50" spans="1:11" x14ac:dyDescent="0.25">
      <c r="A50" s="36">
        <v>49</v>
      </c>
      <c r="B50" s="42">
        <v>32</v>
      </c>
      <c r="C50" s="42">
        <v>24</v>
      </c>
      <c r="D50" s="42">
        <v>200</v>
      </c>
      <c r="E50" s="29">
        <f t="shared" si="4"/>
        <v>8</v>
      </c>
      <c r="F50" s="29">
        <f t="shared" si="0"/>
        <v>8</v>
      </c>
      <c r="G50">
        <f t="shared" si="1"/>
        <v>28</v>
      </c>
      <c r="H50" s="31">
        <f t="shared" si="2"/>
        <v>8.8003781736923106</v>
      </c>
      <c r="I50" s="32" t="str">
        <f t="shared" si="3"/>
        <v>OK</v>
      </c>
      <c r="J50" s="33"/>
      <c r="K50" s="51">
        <v>41899</v>
      </c>
    </row>
    <row r="51" spans="1:11" x14ac:dyDescent="0.25">
      <c r="A51" s="36">
        <v>50</v>
      </c>
      <c r="B51" s="42">
        <v>29</v>
      </c>
      <c r="C51" s="42">
        <v>29</v>
      </c>
      <c r="D51" s="42">
        <v>200</v>
      </c>
      <c r="E51" s="29">
        <f t="shared" si="4"/>
        <v>0</v>
      </c>
      <c r="F51" s="29">
        <f t="shared" si="0"/>
        <v>0</v>
      </c>
      <c r="G51">
        <f t="shared" si="1"/>
        <v>29</v>
      </c>
      <c r="H51" s="31">
        <f t="shared" si="2"/>
        <v>8.8937362227581271</v>
      </c>
      <c r="I51" s="32" t="str">
        <f t="shared" si="3"/>
        <v>OK</v>
      </c>
      <c r="J51" s="33"/>
      <c r="K51" s="51">
        <v>41905</v>
      </c>
    </row>
    <row r="52" spans="1:11" x14ac:dyDescent="0.25">
      <c r="A52" s="36">
        <v>51</v>
      </c>
      <c r="B52" s="42">
        <v>53</v>
      </c>
      <c r="C52" s="42">
        <v>46</v>
      </c>
      <c r="D52" s="42">
        <v>200</v>
      </c>
      <c r="E52" s="29">
        <f t="shared" ref="E52:E138" si="5">(B52-C52)</f>
        <v>7</v>
      </c>
      <c r="F52" s="29">
        <f t="shared" ref="F52:F138" si="6">ABS(C52-B52)</f>
        <v>7</v>
      </c>
      <c r="G52">
        <f t="shared" ref="G52:G138" si="7">AVERAGE(B52:C52)</f>
        <v>49.5</v>
      </c>
      <c r="H52" s="31">
        <f t="shared" ref="H52:H138" si="8">1.96*SQRT(2*G52*(100-G52)/D52)</f>
        <v>9.7995099877493868</v>
      </c>
      <c r="I52" s="32" t="str">
        <f t="shared" ref="I52:I138" si="9">IF(OR(F52&gt;H52),"!!!!!!","OK")</f>
        <v>OK</v>
      </c>
      <c r="J52" s="33"/>
      <c r="K52" s="51">
        <v>41911</v>
      </c>
    </row>
    <row r="53" spans="1:11" x14ac:dyDescent="0.25">
      <c r="A53" s="36">
        <v>52</v>
      </c>
      <c r="B53" s="42">
        <v>29</v>
      </c>
      <c r="C53" s="42">
        <v>23</v>
      </c>
      <c r="D53" s="42">
        <v>200</v>
      </c>
      <c r="E53" s="29">
        <f t="shared" si="5"/>
        <v>6</v>
      </c>
      <c r="F53" s="29">
        <f t="shared" si="6"/>
        <v>6</v>
      </c>
      <c r="G53">
        <f t="shared" si="7"/>
        <v>26</v>
      </c>
      <c r="H53" s="31">
        <f t="shared" si="8"/>
        <v>8.5972311821888319</v>
      </c>
      <c r="I53" s="32" t="str">
        <f t="shared" si="9"/>
        <v>OK</v>
      </c>
      <c r="J53" s="33"/>
      <c r="K53" s="51">
        <v>41913</v>
      </c>
    </row>
    <row r="54" spans="1:11" x14ac:dyDescent="0.25">
      <c r="A54" s="36">
        <v>53</v>
      </c>
      <c r="B54" s="42">
        <v>29</v>
      </c>
      <c r="C54" s="42">
        <v>24</v>
      </c>
      <c r="D54" s="42">
        <v>200</v>
      </c>
      <c r="E54" s="29">
        <f t="shared" si="5"/>
        <v>5</v>
      </c>
      <c r="F54" s="29">
        <f t="shared" si="6"/>
        <v>5</v>
      </c>
      <c r="G54">
        <f t="shared" si="7"/>
        <v>26.5</v>
      </c>
      <c r="H54" s="31">
        <f t="shared" si="8"/>
        <v>8.650130866062085</v>
      </c>
      <c r="I54" s="32" t="str">
        <f t="shared" si="9"/>
        <v>OK</v>
      </c>
      <c r="J54" s="33"/>
      <c r="K54" s="51">
        <v>41920</v>
      </c>
    </row>
    <row r="55" spans="1:11" x14ac:dyDescent="0.25">
      <c r="A55" s="36">
        <v>54</v>
      </c>
      <c r="B55" s="42">
        <v>34</v>
      </c>
      <c r="C55" s="42">
        <v>28</v>
      </c>
      <c r="D55" s="42">
        <v>200</v>
      </c>
      <c r="E55" s="29">
        <f t="shared" si="5"/>
        <v>6</v>
      </c>
      <c r="F55" s="29">
        <f t="shared" si="6"/>
        <v>6</v>
      </c>
      <c r="G55">
        <f t="shared" si="7"/>
        <v>31</v>
      </c>
      <c r="H55" s="31">
        <f t="shared" si="8"/>
        <v>9.0648675666001868</v>
      </c>
      <c r="I55" s="32" t="str">
        <f t="shared" si="9"/>
        <v>OK</v>
      </c>
      <c r="J55" s="33"/>
      <c r="K55" s="51">
        <v>41926</v>
      </c>
    </row>
    <row r="56" spans="1:11" x14ac:dyDescent="0.25">
      <c r="A56" s="36">
        <v>55</v>
      </c>
      <c r="B56" s="42">
        <v>48</v>
      </c>
      <c r="C56" s="42">
        <v>44</v>
      </c>
      <c r="D56" s="42">
        <v>200</v>
      </c>
      <c r="E56" s="29">
        <f t="shared" si="5"/>
        <v>4</v>
      </c>
      <c r="F56" s="29">
        <f t="shared" si="6"/>
        <v>4</v>
      </c>
      <c r="G56">
        <f t="shared" si="7"/>
        <v>46</v>
      </c>
      <c r="H56" s="31">
        <f t="shared" si="8"/>
        <v>9.7685896627916566</v>
      </c>
      <c r="I56" s="32" t="str">
        <f t="shared" si="9"/>
        <v>OK</v>
      </c>
      <c r="J56" s="33"/>
      <c r="K56" s="51">
        <v>41932</v>
      </c>
    </row>
    <row r="57" spans="1:11" x14ac:dyDescent="0.25">
      <c r="A57" s="36">
        <v>56</v>
      </c>
      <c r="B57" s="42">
        <v>53</v>
      </c>
      <c r="C57" s="42">
        <v>46</v>
      </c>
      <c r="D57" s="42">
        <v>200</v>
      </c>
      <c r="E57" s="29">
        <f t="shared" ref="E57:E114" si="10">(B57-C57)</f>
        <v>7</v>
      </c>
      <c r="F57" s="29">
        <f t="shared" ref="F57:F114" si="11">ABS(C57-B57)</f>
        <v>7</v>
      </c>
      <c r="G57">
        <f t="shared" ref="G57:G114" si="12">AVERAGE(B57:C57)</f>
        <v>49.5</v>
      </c>
      <c r="H57" s="31">
        <f t="shared" ref="H57:H114" si="13">1.96*SQRT(2*G57*(100-G57)/D57)</f>
        <v>9.7995099877493868</v>
      </c>
      <c r="I57" s="32" t="str">
        <f t="shared" ref="I57:I114" si="14">IF(OR(F57&gt;H57),"!!!!!!","OK")</f>
        <v>OK</v>
      </c>
      <c r="J57" s="33"/>
      <c r="K57" s="51">
        <v>41934</v>
      </c>
    </row>
    <row r="58" spans="1:11" x14ac:dyDescent="0.25">
      <c r="A58" s="36">
        <v>57</v>
      </c>
      <c r="B58" s="42">
        <v>8</v>
      </c>
      <c r="C58" s="42">
        <v>12</v>
      </c>
      <c r="D58" s="42">
        <v>200</v>
      </c>
      <c r="E58" s="29">
        <f t="shared" si="10"/>
        <v>-4</v>
      </c>
      <c r="F58" s="29">
        <f t="shared" si="11"/>
        <v>4</v>
      </c>
      <c r="G58">
        <f t="shared" si="12"/>
        <v>10</v>
      </c>
      <c r="H58" s="31">
        <f t="shared" si="13"/>
        <v>5.88</v>
      </c>
      <c r="I58" s="32" t="str">
        <f t="shared" si="14"/>
        <v>OK</v>
      </c>
      <c r="J58" s="33"/>
      <c r="K58" s="51">
        <v>41946</v>
      </c>
    </row>
    <row r="59" spans="1:11" x14ac:dyDescent="0.25">
      <c r="A59" s="36">
        <v>58</v>
      </c>
      <c r="B59" s="42">
        <v>9</v>
      </c>
      <c r="C59" s="42">
        <v>7</v>
      </c>
      <c r="D59" s="42">
        <v>200</v>
      </c>
      <c r="E59" s="29">
        <f t="shared" si="10"/>
        <v>2</v>
      </c>
      <c r="F59" s="29">
        <f t="shared" si="11"/>
        <v>2</v>
      </c>
      <c r="G59">
        <f t="shared" si="12"/>
        <v>8</v>
      </c>
      <c r="H59" s="31">
        <f t="shared" si="13"/>
        <v>5.31734670677021</v>
      </c>
      <c r="I59" s="32" t="str">
        <f t="shared" si="14"/>
        <v>OK</v>
      </c>
      <c r="J59" s="33"/>
      <c r="K59" s="51">
        <v>74819</v>
      </c>
    </row>
    <row r="60" spans="1:11" x14ac:dyDescent="0.25">
      <c r="A60" s="36">
        <v>59</v>
      </c>
      <c r="B60" s="42">
        <v>20</v>
      </c>
      <c r="C60" s="42">
        <v>22</v>
      </c>
      <c r="D60" s="42">
        <v>200</v>
      </c>
      <c r="E60" s="29">
        <f t="shared" si="10"/>
        <v>-2</v>
      </c>
      <c r="F60" s="29">
        <f t="shared" si="11"/>
        <v>2</v>
      </c>
      <c r="G60">
        <f t="shared" si="12"/>
        <v>21</v>
      </c>
      <c r="H60" s="31">
        <f t="shared" si="13"/>
        <v>7.9832414469311903</v>
      </c>
      <c r="I60" s="32" t="str">
        <f t="shared" si="14"/>
        <v>OK</v>
      </c>
      <c r="J60" s="33"/>
      <c r="K60" s="51">
        <v>41948</v>
      </c>
    </row>
    <row r="61" spans="1:11" x14ac:dyDescent="0.25">
      <c r="A61" s="36">
        <v>60</v>
      </c>
      <c r="B61" s="42">
        <v>20</v>
      </c>
      <c r="C61" s="42">
        <v>23</v>
      </c>
      <c r="D61" s="42">
        <v>200</v>
      </c>
      <c r="E61" s="29">
        <f t="shared" si="10"/>
        <v>-3</v>
      </c>
      <c r="F61" s="29">
        <f t="shared" si="11"/>
        <v>3</v>
      </c>
      <c r="G61">
        <f t="shared" si="12"/>
        <v>21.5</v>
      </c>
      <c r="H61" s="31">
        <f t="shared" si="13"/>
        <v>8.0521179822454165</v>
      </c>
      <c r="I61" s="32" t="str">
        <f t="shared" si="14"/>
        <v>OK</v>
      </c>
      <c r="J61" s="33"/>
      <c r="K61" s="51">
        <v>41954</v>
      </c>
    </row>
    <row r="62" spans="1:11" x14ac:dyDescent="0.25">
      <c r="A62" s="36">
        <v>61</v>
      </c>
      <c r="B62" s="42">
        <v>36</v>
      </c>
      <c r="C62" s="42">
        <v>32</v>
      </c>
      <c r="D62" s="42">
        <v>200</v>
      </c>
      <c r="E62" s="29">
        <f t="shared" si="10"/>
        <v>4</v>
      </c>
      <c r="F62" s="29">
        <f t="shared" si="11"/>
        <v>4</v>
      </c>
      <c r="G62">
        <f t="shared" si="12"/>
        <v>34</v>
      </c>
      <c r="H62" s="31">
        <f t="shared" si="13"/>
        <v>9.2846919173443769</v>
      </c>
      <c r="I62" s="32" t="str">
        <f t="shared" si="14"/>
        <v>OK</v>
      </c>
      <c r="J62" s="33"/>
      <c r="K62" s="51">
        <v>41961</v>
      </c>
    </row>
    <row r="63" spans="1:11" x14ac:dyDescent="0.25">
      <c r="A63" s="36">
        <v>62</v>
      </c>
      <c r="B63" s="42">
        <v>38</v>
      </c>
      <c r="C63" s="42">
        <v>31</v>
      </c>
      <c r="D63" s="42">
        <v>200</v>
      </c>
      <c r="E63" s="29">
        <f t="shared" si="10"/>
        <v>7</v>
      </c>
      <c r="F63" s="29">
        <f t="shared" si="11"/>
        <v>7</v>
      </c>
      <c r="G63">
        <f t="shared" si="12"/>
        <v>34.5</v>
      </c>
      <c r="H63" s="31">
        <f t="shared" si="13"/>
        <v>9.317218254393314</v>
      </c>
      <c r="I63" s="32" t="str">
        <f t="shared" si="14"/>
        <v>OK</v>
      </c>
      <c r="J63" s="33"/>
      <c r="K63" s="51">
        <v>41962</v>
      </c>
    </row>
    <row r="64" spans="1:11" x14ac:dyDescent="0.25">
      <c r="A64" s="36">
        <v>63</v>
      </c>
      <c r="B64" s="42">
        <v>15</v>
      </c>
      <c r="C64" s="42">
        <v>14</v>
      </c>
      <c r="D64" s="42">
        <v>200</v>
      </c>
      <c r="E64" s="29">
        <f t="shared" si="10"/>
        <v>1</v>
      </c>
      <c r="F64" s="29">
        <f t="shared" si="11"/>
        <v>1</v>
      </c>
      <c r="G64">
        <f t="shared" si="12"/>
        <v>14.5</v>
      </c>
      <c r="H64" s="31">
        <f t="shared" si="13"/>
        <v>6.9011764214516358</v>
      </c>
      <c r="I64" s="32" t="str">
        <f t="shared" si="14"/>
        <v>OK</v>
      </c>
      <c r="J64" s="33"/>
      <c r="K64" s="51">
        <v>41982</v>
      </c>
    </row>
    <row r="65" spans="1:11" x14ac:dyDescent="0.25">
      <c r="A65" s="36">
        <v>64</v>
      </c>
      <c r="B65" s="42">
        <v>29</v>
      </c>
      <c r="C65" s="42">
        <v>22</v>
      </c>
      <c r="D65" s="42">
        <v>200</v>
      </c>
      <c r="E65" s="29">
        <f t="shared" si="10"/>
        <v>7</v>
      </c>
      <c r="F65" s="29">
        <f t="shared" si="11"/>
        <v>7</v>
      </c>
      <c r="G65">
        <f t="shared" si="12"/>
        <v>25.5</v>
      </c>
      <c r="H65" s="31">
        <f t="shared" si="13"/>
        <v>8.5428798423014243</v>
      </c>
      <c r="I65" s="32" t="str">
        <f t="shared" si="14"/>
        <v>OK</v>
      </c>
      <c r="J65" s="33"/>
      <c r="K65" s="51">
        <v>42016</v>
      </c>
    </row>
    <row r="66" spans="1:11" x14ac:dyDescent="0.25">
      <c r="A66" s="36">
        <v>65</v>
      </c>
      <c r="B66" s="42">
        <v>63</v>
      </c>
      <c r="C66" s="42">
        <v>59</v>
      </c>
      <c r="D66" s="42">
        <v>200</v>
      </c>
      <c r="E66" s="29">
        <f t="shared" si="10"/>
        <v>4</v>
      </c>
      <c r="F66" s="29">
        <f t="shared" si="11"/>
        <v>4</v>
      </c>
      <c r="G66">
        <f t="shared" si="12"/>
        <v>61</v>
      </c>
      <c r="H66" s="31">
        <f t="shared" si="13"/>
        <v>9.5598987442336441</v>
      </c>
      <c r="I66" s="32" t="str">
        <f t="shared" si="14"/>
        <v>OK</v>
      </c>
      <c r="J66" s="33"/>
      <c r="K66" s="51">
        <v>42017</v>
      </c>
    </row>
    <row r="67" spans="1:11" x14ac:dyDescent="0.25">
      <c r="A67" s="36">
        <v>66</v>
      </c>
      <c r="B67" s="42">
        <v>41</v>
      </c>
      <c r="C67" s="42">
        <v>45</v>
      </c>
      <c r="D67" s="42">
        <v>200</v>
      </c>
      <c r="E67" s="29">
        <f t="shared" si="10"/>
        <v>-4</v>
      </c>
      <c r="F67" s="29">
        <f t="shared" si="11"/>
        <v>4</v>
      </c>
      <c r="G67">
        <f t="shared" si="12"/>
        <v>43</v>
      </c>
      <c r="H67" s="31">
        <f t="shared" si="13"/>
        <v>9.7034847348774651</v>
      </c>
      <c r="I67" s="32" t="str">
        <f t="shared" si="14"/>
        <v>OK</v>
      </c>
      <c r="J67" s="33"/>
      <c r="K67" s="51">
        <v>42023</v>
      </c>
    </row>
    <row r="68" spans="1:11" x14ac:dyDescent="0.25">
      <c r="A68" s="36">
        <v>67</v>
      </c>
      <c r="B68" s="42">
        <v>30</v>
      </c>
      <c r="C68" s="42">
        <v>34</v>
      </c>
      <c r="D68" s="42">
        <v>200</v>
      </c>
      <c r="E68" s="29">
        <f t="shared" si="10"/>
        <v>-4</v>
      </c>
      <c r="F68" s="29">
        <f t="shared" si="11"/>
        <v>4</v>
      </c>
      <c r="G68">
        <f t="shared" si="12"/>
        <v>32</v>
      </c>
      <c r="H68" s="31">
        <f t="shared" si="13"/>
        <v>9.1429325711174325</v>
      </c>
      <c r="I68" s="32" t="str">
        <f t="shared" si="14"/>
        <v>OK</v>
      </c>
      <c r="J68" s="33"/>
      <c r="K68" s="51">
        <v>42037</v>
      </c>
    </row>
    <row r="69" spans="1:11" x14ac:dyDescent="0.25">
      <c r="A69" s="36">
        <v>68</v>
      </c>
      <c r="B69" s="42">
        <v>39</v>
      </c>
      <c r="C69" s="42">
        <v>47</v>
      </c>
      <c r="D69" s="42">
        <v>200</v>
      </c>
      <c r="E69" s="29">
        <f t="shared" si="10"/>
        <v>-8</v>
      </c>
      <c r="F69" s="29">
        <f t="shared" si="11"/>
        <v>8</v>
      </c>
      <c r="G69">
        <f t="shared" si="12"/>
        <v>43</v>
      </c>
      <c r="H69" s="31">
        <f t="shared" si="13"/>
        <v>9.7034847348774651</v>
      </c>
      <c r="I69" s="32" t="str">
        <f t="shared" si="14"/>
        <v>OK</v>
      </c>
      <c r="J69" s="33"/>
      <c r="K69" s="51">
        <v>42044</v>
      </c>
    </row>
    <row r="70" spans="1:11" x14ac:dyDescent="0.25">
      <c r="A70" s="36">
        <v>69</v>
      </c>
      <c r="B70" s="42">
        <v>30</v>
      </c>
      <c r="C70" s="42">
        <v>24</v>
      </c>
      <c r="D70" s="42">
        <v>200</v>
      </c>
      <c r="E70" s="29">
        <f t="shared" si="10"/>
        <v>6</v>
      </c>
      <c r="F70" s="29">
        <f t="shared" si="11"/>
        <v>6</v>
      </c>
      <c r="G70">
        <f t="shared" si="12"/>
        <v>27</v>
      </c>
      <c r="H70" s="31">
        <f t="shared" si="13"/>
        <v>8.7016053691258612</v>
      </c>
      <c r="I70" s="32" t="str">
        <f t="shared" si="14"/>
        <v>OK</v>
      </c>
      <c r="J70" s="33"/>
      <c r="K70" s="51">
        <v>42045</v>
      </c>
    </row>
    <row r="71" spans="1:11" x14ac:dyDescent="0.25">
      <c r="A71" s="36">
        <v>70</v>
      </c>
      <c r="B71" s="42">
        <v>45</v>
      </c>
      <c r="C71" s="42">
        <v>40</v>
      </c>
      <c r="D71" s="42">
        <v>200</v>
      </c>
      <c r="E71" s="29">
        <f t="shared" si="10"/>
        <v>5</v>
      </c>
      <c r="F71" s="29">
        <f t="shared" si="11"/>
        <v>5</v>
      </c>
      <c r="G71">
        <f t="shared" si="12"/>
        <v>42.5</v>
      </c>
      <c r="H71" s="31">
        <f t="shared" si="13"/>
        <v>9.6891227673097422</v>
      </c>
      <c r="I71" s="32" t="str">
        <f t="shared" si="14"/>
        <v>OK</v>
      </c>
      <c r="J71" s="33"/>
      <c r="K71" s="51">
        <v>42046</v>
      </c>
    </row>
    <row r="72" spans="1:11" x14ac:dyDescent="0.25">
      <c r="A72" s="36">
        <v>71</v>
      </c>
      <c r="B72" s="42">
        <v>37</v>
      </c>
      <c r="C72" s="42">
        <v>32</v>
      </c>
      <c r="D72" s="42">
        <v>200</v>
      </c>
      <c r="E72" s="29">
        <f t="shared" si="10"/>
        <v>5</v>
      </c>
      <c r="F72" s="29">
        <f t="shared" si="11"/>
        <v>5</v>
      </c>
      <c r="G72">
        <f t="shared" si="12"/>
        <v>34.5</v>
      </c>
      <c r="H72" s="31">
        <f t="shared" si="13"/>
        <v>9.317218254393314</v>
      </c>
      <c r="I72" s="32" t="str">
        <f t="shared" si="14"/>
        <v>OK</v>
      </c>
      <c r="J72" s="33"/>
      <c r="K72" s="51">
        <v>42053</v>
      </c>
    </row>
    <row r="73" spans="1:11" x14ac:dyDescent="0.25">
      <c r="A73" s="36">
        <v>72</v>
      </c>
      <c r="B73" s="42">
        <v>25</v>
      </c>
      <c r="C73" s="42">
        <v>30</v>
      </c>
      <c r="D73" s="42">
        <v>200</v>
      </c>
      <c r="E73" s="29">
        <f t="shared" si="10"/>
        <v>-5</v>
      </c>
      <c r="F73" s="29">
        <f t="shared" si="11"/>
        <v>5</v>
      </c>
      <c r="G73">
        <f t="shared" si="12"/>
        <v>27.5</v>
      </c>
      <c r="H73" s="31">
        <f t="shared" si="13"/>
        <v>8.7516798387509578</v>
      </c>
      <c r="I73" s="32" t="str">
        <f t="shared" si="14"/>
        <v>OK</v>
      </c>
      <c r="J73" s="33"/>
      <c r="K73" s="51">
        <v>42059</v>
      </c>
    </row>
    <row r="74" spans="1:11" x14ac:dyDescent="0.25">
      <c r="A74" s="36">
        <v>73</v>
      </c>
      <c r="B74" s="42">
        <v>31</v>
      </c>
      <c r="C74" s="42">
        <v>25</v>
      </c>
      <c r="D74" s="42">
        <v>200</v>
      </c>
      <c r="E74" s="29">
        <f t="shared" si="10"/>
        <v>6</v>
      </c>
      <c r="F74" s="29">
        <f t="shared" si="11"/>
        <v>6</v>
      </c>
      <c r="G74">
        <f t="shared" si="12"/>
        <v>28</v>
      </c>
      <c r="H74" s="31">
        <f t="shared" si="13"/>
        <v>8.8003781736923106</v>
      </c>
      <c r="I74" s="32" t="str">
        <f t="shared" si="14"/>
        <v>OK</v>
      </c>
      <c r="J74" s="33"/>
      <c r="K74" s="51">
        <v>42066</v>
      </c>
    </row>
    <row r="75" spans="1:11" x14ac:dyDescent="0.25">
      <c r="A75" s="36">
        <v>74</v>
      </c>
      <c r="B75" s="42">
        <v>21</v>
      </c>
      <c r="C75" s="42">
        <v>21</v>
      </c>
      <c r="D75" s="42">
        <v>200</v>
      </c>
      <c r="E75" s="29">
        <f t="shared" si="10"/>
        <v>0</v>
      </c>
      <c r="F75" s="29">
        <f t="shared" si="11"/>
        <v>0</v>
      </c>
      <c r="G75">
        <f t="shared" si="12"/>
        <v>21</v>
      </c>
      <c r="H75" s="31">
        <f t="shared" si="13"/>
        <v>7.9832414469311903</v>
      </c>
      <c r="I75" s="32" t="str">
        <f t="shared" si="14"/>
        <v>OK</v>
      </c>
      <c r="J75" s="33"/>
      <c r="K75" s="51">
        <v>42072</v>
      </c>
    </row>
    <row r="76" spans="1:11" x14ac:dyDescent="0.25">
      <c r="A76" s="36">
        <v>75</v>
      </c>
      <c r="B76" s="42">
        <v>50</v>
      </c>
      <c r="C76" s="42">
        <v>49</v>
      </c>
      <c r="D76" s="42">
        <v>200</v>
      </c>
      <c r="E76" s="29">
        <f t="shared" si="10"/>
        <v>1</v>
      </c>
      <c r="F76" s="29">
        <f t="shared" si="11"/>
        <v>1</v>
      </c>
      <c r="G76">
        <f t="shared" si="12"/>
        <v>49.5</v>
      </c>
      <c r="H76" s="31">
        <f t="shared" si="13"/>
        <v>9.7995099877493868</v>
      </c>
      <c r="I76" s="32" t="str">
        <f t="shared" si="14"/>
        <v>OK</v>
      </c>
      <c r="J76" s="33"/>
      <c r="K76" s="51">
        <v>42074</v>
      </c>
    </row>
    <row r="77" spans="1:11" x14ac:dyDescent="0.25">
      <c r="A77" s="36">
        <v>76</v>
      </c>
      <c r="B77" s="42">
        <v>36</v>
      </c>
      <c r="C77" s="42">
        <v>27</v>
      </c>
      <c r="D77" s="42">
        <v>200</v>
      </c>
      <c r="E77" s="29">
        <f t="shared" si="10"/>
        <v>9</v>
      </c>
      <c r="F77" s="29">
        <f t="shared" si="11"/>
        <v>9</v>
      </c>
      <c r="G77">
        <f t="shared" si="12"/>
        <v>31.5</v>
      </c>
      <c r="H77" s="31">
        <f t="shared" si="13"/>
        <v>9.1045111895147883</v>
      </c>
      <c r="I77" s="32" t="str">
        <f t="shared" si="14"/>
        <v>OK</v>
      </c>
      <c r="J77" s="33"/>
      <c r="K77" s="51">
        <v>42079</v>
      </c>
    </row>
    <row r="78" spans="1:11" x14ac:dyDescent="0.25">
      <c r="A78" s="36">
        <v>77</v>
      </c>
      <c r="B78" s="42">
        <v>21</v>
      </c>
      <c r="C78" s="42">
        <v>26</v>
      </c>
      <c r="D78" s="42">
        <v>200</v>
      </c>
      <c r="E78" s="29">
        <f t="shared" si="10"/>
        <v>-5</v>
      </c>
      <c r="F78" s="29">
        <f t="shared" si="11"/>
        <v>5</v>
      </c>
      <c r="G78">
        <f t="shared" si="12"/>
        <v>23.5</v>
      </c>
      <c r="H78" s="31">
        <f t="shared" si="13"/>
        <v>8.3103768867603112</v>
      </c>
      <c r="I78" s="32" t="str">
        <f t="shared" si="14"/>
        <v>OK</v>
      </c>
      <c r="J78" s="33"/>
      <c r="K78" s="51">
        <v>42081</v>
      </c>
    </row>
    <row r="79" spans="1:11" x14ac:dyDescent="0.25">
      <c r="A79" s="36">
        <v>78</v>
      </c>
      <c r="B79" s="42">
        <v>5</v>
      </c>
      <c r="C79" s="42">
        <v>6</v>
      </c>
      <c r="D79" s="42">
        <v>200</v>
      </c>
      <c r="E79" s="29">
        <f t="shared" si="10"/>
        <v>-1</v>
      </c>
      <c r="F79" s="29">
        <f t="shared" si="11"/>
        <v>1</v>
      </c>
      <c r="G79">
        <f t="shared" si="12"/>
        <v>5.5</v>
      </c>
      <c r="H79" s="31">
        <f t="shared" si="13"/>
        <v>4.4684131411497754</v>
      </c>
      <c r="I79" s="32" t="str">
        <f t="shared" si="14"/>
        <v>OK</v>
      </c>
      <c r="J79" s="33"/>
      <c r="K79" s="51">
        <v>42087</v>
      </c>
    </row>
    <row r="80" spans="1:11" x14ac:dyDescent="0.25">
      <c r="A80" s="36">
        <v>79</v>
      </c>
      <c r="B80" s="42">
        <v>33</v>
      </c>
      <c r="C80" s="42">
        <v>29</v>
      </c>
      <c r="D80" s="42">
        <v>200</v>
      </c>
      <c r="E80" s="29">
        <f t="shared" si="10"/>
        <v>4</v>
      </c>
      <c r="F80" s="29">
        <f t="shared" si="11"/>
        <v>4</v>
      </c>
      <c r="G80">
        <f t="shared" si="12"/>
        <v>31</v>
      </c>
      <c r="H80" s="31">
        <f t="shared" si="13"/>
        <v>9.0648675666001868</v>
      </c>
      <c r="I80" s="32" t="str">
        <f t="shared" si="14"/>
        <v>OK</v>
      </c>
      <c r="J80" s="33"/>
      <c r="K80" s="51">
        <v>42093</v>
      </c>
    </row>
    <row r="81" spans="1:11" x14ac:dyDescent="0.25">
      <c r="A81" s="36">
        <v>80</v>
      </c>
      <c r="B81" s="42">
        <v>6</v>
      </c>
      <c r="C81" s="42">
        <v>10</v>
      </c>
      <c r="D81" s="42">
        <v>200</v>
      </c>
      <c r="E81" s="29">
        <f t="shared" si="10"/>
        <v>-4</v>
      </c>
      <c r="F81" s="29">
        <f t="shared" si="11"/>
        <v>4</v>
      </c>
      <c r="G81">
        <f t="shared" si="12"/>
        <v>8</v>
      </c>
      <c r="H81" s="31">
        <f t="shared" si="13"/>
        <v>5.31734670677021</v>
      </c>
      <c r="I81" s="32" t="str">
        <f t="shared" si="14"/>
        <v>OK</v>
      </c>
      <c r="J81" s="33"/>
      <c r="K81" s="51">
        <v>42107</v>
      </c>
    </row>
    <row r="82" spans="1:11" x14ac:dyDescent="0.25">
      <c r="A82" s="36">
        <v>81</v>
      </c>
      <c r="B82" s="42">
        <v>36</v>
      </c>
      <c r="C82" s="42">
        <v>30</v>
      </c>
      <c r="D82" s="42">
        <v>200</v>
      </c>
      <c r="E82" s="29">
        <f t="shared" si="10"/>
        <v>6</v>
      </c>
      <c r="F82" s="29">
        <f t="shared" si="11"/>
        <v>6</v>
      </c>
      <c r="G82">
        <f t="shared" si="12"/>
        <v>33</v>
      </c>
      <c r="H82" s="31">
        <f t="shared" si="13"/>
        <v>9.2161692692788577</v>
      </c>
      <c r="I82" s="32" t="str">
        <f t="shared" si="14"/>
        <v>OK</v>
      </c>
      <c r="J82" s="33"/>
      <c r="K82" s="51">
        <v>42114</v>
      </c>
    </row>
    <row r="83" spans="1:11" x14ac:dyDescent="0.25">
      <c r="A83" s="36">
        <v>82</v>
      </c>
      <c r="B83" s="42">
        <v>45</v>
      </c>
      <c r="C83" s="42">
        <v>44</v>
      </c>
      <c r="D83" s="42">
        <v>200</v>
      </c>
      <c r="E83" s="29">
        <f t="shared" si="10"/>
        <v>1</v>
      </c>
      <c r="F83" s="29">
        <f t="shared" si="11"/>
        <v>1</v>
      </c>
      <c r="G83">
        <f t="shared" si="12"/>
        <v>44.5</v>
      </c>
      <c r="H83" s="31">
        <f t="shared" si="13"/>
        <v>9.7405295543928201</v>
      </c>
      <c r="I83" s="32" t="str">
        <f t="shared" si="14"/>
        <v>OK</v>
      </c>
      <c r="J83" s="33"/>
      <c r="K83" s="51">
        <v>42115</v>
      </c>
    </row>
    <row r="84" spans="1:11" x14ac:dyDescent="0.25">
      <c r="A84" s="36">
        <v>83</v>
      </c>
      <c r="B84" s="42">
        <v>55</v>
      </c>
      <c r="C84" s="42">
        <v>52</v>
      </c>
      <c r="D84" s="42">
        <v>200</v>
      </c>
      <c r="E84" s="29">
        <f t="shared" si="10"/>
        <v>3</v>
      </c>
      <c r="F84" s="29">
        <f t="shared" si="11"/>
        <v>3</v>
      </c>
      <c r="G84">
        <f t="shared" si="12"/>
        <v>53.5</v>
      </c>
      <c r="H84" s="31">
        <f t="shared" si="13"/>
        <v>9.7759605154685438</v>
      </c>
      <c r="I84" s="32" t="str">
        <f t="shared" si="14"/>
        <v>OK</v>
      </c>
      <c r="J84" s="33"/>
      <c r="K84" s="51">
        <v>42116</v>
      </c>
    </row>
    <row r="85" spans="1:11" x14ac:dyDescent="0.25">
      <c r="A85" s="36">
        <v>84</v>
      </c>
      <c r="B85" s="42">
        <v>30</v>
      </c>
      <c r="C85" s="42">
        <v>27</v>
      </c>
      <c r="D85" s="42">
        <v>200</v>
      </c>
      <c r="E85" s="29">
        <f t="shared" si="10"/>
        <v>3</v>
      </c>
      <c r="F85" s="29">
        <f t="shared" si="11"/>
        <v>3</v>
      </c>
      <c r="G85">
        <f t="shared" si="12"/>
        <v>28.5</v>
      </c>
      <c r="H85" s="31">
        <f t="shared" si="13"/>
        <v>8.8477230969329046</v>
      </c>
      <c r="I85" s="32" t="str">
        <f t="shared" si="14"/>
        <v>OK</v>
      </c>
      <c r="J85" s="33"/>
      <c r="K85" s="51">
        <v>42121</v>
      </c>
    </row>
    <row r="86" spans="1:11" x14ac:dyDescent="0.25">
      <c r="A86" s="36">
        <v>85</v>
      </c>
      <c r="B86" s="42">
        <v>48</v>
      </c>
      <c r="C86" s="42">
        <v>44</v>
      </c>
      <c r="D86" s="42">
        <v>200</v>
      </c>
      <c r="E86" s="29">
        <f t="shared" si="10"/>
        <v>4</v>
      </c>
      <c r="F86" s="29">
        <f t="shared" si="11"/>
        <v>4</v>
      </c>
      <c r="G86">
        <f t="shared" si="12"/>
        <v>46</v>
      </c>
      <c r="H86" s="31">
        <f t="shared" si="13"/>
        <v>9.7685896627916566</v>
      </c>
      <c r="I86" s="32" t="str">
        <f t="shared" si="14"/>
        <v>OK</v>
      </c>
      <c r="J86" s="33"/>
      <c r="K86" s="51">
        <v>42122</v>
      </c>
    </row>
    <row r="87" spans="1:11" x14ac:dyDescent="0.25">
      <c r="A87" s="36">
        <v>86</v>
      </c>
      <c r="B87" s="42">
        <v>30</v>
      </c>
      <c r="C87" s="42">
        <v>25</v>
      </c>
      <c r="D87" s="42">
        <v>200</v>
      </c>
      <c r="E87" s="29">
        <f t="shared" si="10"/>
        <v>5</v>
      </c>
      <c r="F87" s="29">
        <f t="shared" si="11"/>
        <v>5</v>
      </c>
      <c r="G87">
        <f t="shared" si="12"/>
        <v>27.5</v>
      </c>
      <c r="H87" s="31">
        <f t="shared" si="13"/>
        <v>8.7516798387509578</v>
      </c>
      <c r="I87" s="32" t="str">
        <f t="shared" si="14"/>
        <v>OK</v>
      </c>
      <c r="J87" s="33"/>
      <c r="K87" s="51">
        <v>42150</v>
      </c>
    </row>
    <row r="88" spans="1:11" x14ac:dyDescent="0.25">
      <c r="A88" s="36">
        <v>87</v>
      </c>
      <c r="B88" s="42">
        <v>30</v>
      </c>
      <c r="C88" s="42">
        <v>23</v>
      </c>
      <c r="D88" s="42">
        <v>200</v>
      </c>
      <c r="E88" s="29">
        <f t="shared" si="10"/>
        <v>7</v>
      </c>
      <c r="F88" s="29">
        <f t="shared" si="11"/>
        <v>7</v>
      </c>
      <c r="G88">
        <f t="shared" si="12"/>
        <v>26.5</v>
      </c>
      <c r="H88" s="31">
        <f t="shared" si="13"/>
        <v>8.650130866062085</v>
      </c>
      <c r="I88" s="32" t="str">
        <f t="shared" si="14"/>
        <v>OK</v>
      </c>
      <c r="J88" s="33"/>
      <c r="K88" s="51">
        <v>42177</v>
      </c>
    </row>
    <row r="89" spans="1:11" x14ac:dyDescent="0.25">
      <c r="A89" s="36">
        <v>88</v>
      </c>
      <c r="B89" s="42">
        <v>28</v>
      </c>
      <c r="C89" s="42">
        <v>27</v>
      </c>
      <c r="D89" s="42">
        <v>200</v>
      </c>
      <c r="E89" s="29">
        <f t="shared" si="10"/>
        <v>1</v>
      </c>
      <c r="F89" s="29">
        <f t="shared" si="11"/>
        <v>1</v>
      </c>
      <c r="G89">
        <f t="shared" si="12"/>
        <v>27.5</v>
      </c>
      <c r="H89" s="31">
        <f t="shared" si="13"/>
        <v>8.7516798387509578</v>
      </c>
      <c r="I89" s="32" t="str">
        <f t="shared" si="14"/>
        <v>OK</v>
      </c>
      <c r="J89" s="33"/>
      <c r="K89" s="51">
        <v>42184</v>
      </c>
    </row>
    <row r="90" spans="1:11" x14ac:dyDescent="0.25">
      <c r="A90" s="36">
        <v>89</v>
      </c>
      <c r="B90" s="42">
        <v>13</v>
      </c>
      <c r="C90" s="42">
        <v>18</v>
      </c>
      <c r="D90" s="42">
        <v>200</v>
      </c>
      <c r="E90" s="29">
        <f t="shared" si="10"/>
        <v>-5</v>
      </c>
      <c r="F90" s="29">
        <f t="shared" si="11"/>
        <v>5</v>
      </c>
      <c r="G90">
        <f t="shared" si="12"/>
        <v>15.5</v>
      </c>
      <c r="H90" s="31">
        <f t="shared" si="13"/>
        <v>7.0933317982454485</v>
      </c>
      <c r="I90" s="32" t="str">
        <f t="shared" si="14"/>
        <v>OK</v>
      </c>
      <c r="J90" s="33"/>
      <c r="K90" s="51">
        <v>42198</v>
      </c>
    </row>
    <row r="91" spans="1:11" x14ac:dyDescent="0.25">
      <c r="A91" s="36">
        <v>90</v>
      </c>
      <c r="B91" s="42">
        <v>56</v>
      </c>
      <c r="C91" s="42">
        <v>54</v>
      </c>
      <c r="D91" s="42">
        <v>200</v>
      </c>
      <c r="E91" s="29">
        <f t="shared" si="10"/>
        <v>2</v>
      </c>
      <c r="F91" s="29">
        <f t="shared" si="11"/>
        <v>2</v>
      </c>
      <c r="G91">
        <f t="shared" si="12"/>
        <v>55</v>
      </c>
      <c r="H91" s="31">
        <f t="shared" si="13"/>
        <v>9.7508768836448745</v>
      </c>
      <c r="I91" s="32" t="str">
        <f t="shared" si="14"/>
        <v>OK</v>
      </c>
      <c r="J91" s="33"/>
      <c r="K91" s="51">
        <v>42206</v>
      </c>
    </row>
    <row r="92" spans="1:11" x14ac:dyDescent="0.25">
      <c r="A92" s="36">
        <v>91</v>
      </c>
      <c r="B92" s="42">
        <v>29</v>
      </c>
      <c r="C92" s="42">
        <v>25</v>
      </c>
      <c r="D92" s="42">
        <v>200</v>
      </c>
      <c r="E92" s="29">
        <f t="shared" si="10"/>
        <v>4</v>
      </c>
      <c r="F92" s="29">
        <f t="shared" si="11"/>
        <v>4</v>
      </c>
      <c r="G92">
        <f t="shared" si="12"/>
        <v>27</v>
      </c>
      <c r="H92" s="31">
        <f t="shared" si="13"/>
        <v>8.7016053691258612</v>
      </c>
      <c r="I92" s="32" t="str">
        <f t="shared" si="14"/>
        <v>OK</v>
      </c>
      <c r="J92" s="33"/>
      <c r="K92" s="51">
        <v>42207</v>
      </c>
    </row>
    <row r="93" spans="1:11" x14ac:dyDescent="0.25">
      <c r="A93" s="36">
        <v>92</v>
      </c>
      <c r="B93" s="42">
        <v>37</v>
      </c>
      <c r="C93" s="42">
        <v>31</v>
      </c>
      <c r="D93" s="42">
        <v>200</v>
      </c>
      <c r="E93" s="29">
        <f t="shared" si="10"/>
        <v>6</v>
      </c>
      <c r="F93" s="29">
        <f t="shared" si="11"/>
        <v>6</v>
      </c>
      <c r="G93">
        <f t="shared" si="12"/>
        <v>34</v>
      </c>
      <c r="H93" s="31">
        <f t="shared" si="13"/>
        <v>9.2846919173443769</v>
      </c>
      <c r="I93" s="32" t="str">
        <f t="shared" si="14"/>
        <v>OK</v>
      </c>
      <c r="J93" s="33"/>
      <c r="K93" s="51">
        <v>42212</v>
      </c>
    </row>
    <row r="94" spans="1:11" x14ac:dyDescent="0.25">
      <c r="A94" s="36">
        <v>93</v>
      </c>
      <c r="B94" s="42">
        <v>0</v>
      </c>
      <c r="C94" s="42">
        <v>0</v>
      </c>
      <c r="D94" s="42">
        <v>0</v>
      </c>
      <c r="E94" s="29">
        <f t="shared" si="10"/>
        <v>0</v>
      </c>
      <c r="F94" s="29">
        <f t="shared" si="11"/>
        <v>0</v>
      </c>
      <c r="G94">
        <f t="shared" si="12"/>
        <v>0</v>
      </c>
      <c r="H94" s="31" t="e">
        <f t="shared" si="13"/>
        <v>#DIV/0!</v>
      </c>
      <c r="I94" s="32" t="e">
        <f t="shared" si="14"/>
        <v>#DIV/0!</v>
      </c>
      <c r="J94" s="33"/>
      <c r="K94" s="51">
        <v>42219</v>
      </c>
    </row>
    <row r="95" spans="1:11" x14ac:dyDescent="0.25">
      <c r="A95" s="36">
        <v>94</v>
      </c>
      <c r="B95" s="42">
        <v>16</v>
      </c>
      <c r="C95" s="42">
        <v>22</v>
      </c>
      <c r="D95" s="42">
        <v>200</v>
      </c>
      <c r="E95" s="29">
        <f t="shared" si="10"/>
        <v>-6</v>
      </c>
      <c r="F95" s="29">
        <f t="shared" si="11"/>
        <v>6</v>
      </c>
      <c r="G95">
        <f t="shared" si="12"/>
        <v>19</v>
      </c>
      <c r="H95" s="31">
        <f t="shared" si="13"/>
        <v>7.6890977364057482</v>
      </c>
      <c r="I95" s="32" t="str">
        <f t="shared" si="14"/>
        <v>OK</v>
      </c>
      <c r="J95" s="33"/>
      <c r="K95" s="51">
        <v>42220</v>
      </c>
    </row>
    <row r="96" spans="1:11" x14ac:dyDescent="0.25">
      <c r="A96" s="36">
        <v>95</v>
      </c>
      <c r="B96" s="42">
        <v>25</v>
      </c>
      <c r="C96" s="42">
        <v>21</v>
      </c>
      <c r="D96" s="42">
        <v>200</v>
      </c>
      <c r="E96" s="29">
        <f t="shared" si="10"/>
        <v>4</v>
      </c>
      <c r="F96" s="29">
        <f t="shared" si="11"/>
        <v>4</v>
      </c>
      <c r="G96">
        <f t="shared" si="12"/>
        <v>23</v>
      </c>
      <c r="H96" s="31">
        <f t="shared" si="13"/>
        <v>8.248317161700319</v>
      </c>
      <c r="I96" s="32" t="str">
        <f t="shared" si="14"/>
        <v>OK</v>
      </c>
      <c r="J96" s="33"/>
      <c r="K96" s="51">
        <v>42227</v>
      </c>
    </row>
    <row r="97" spans="1:11" x14ac:dyDescent="0.25">
      <c r="A97" s="36">
        <v>96</v>
      </c>
      <c r="B97" s="42">
        <v>24</v>
      </c>
      <c r="C97" s="42">
        <v>20</v>
      </c>
      <c r="D97" s="42">
        <v>200</v>
      </c>
      <c r="E97" s="29">
        <f t="shared" si="10"/>
        <v>4</v>
      </c>
      <c r="F97" s="29">
        <f t="shared" si="11"/>
        <v>4</v>
      </c>
      <c r="G97">
        <f t="shared" si="12"/>
        <v>22</v>
      </c>
      <c r="H97" s="31">
        <f t="shared" si="13"/>
        <v>8.1192275494655277</v>
      </c>
      <c r="I97" s="32" t="str">
        <f t="shared" si="14"/>
        <v>OK</v>
      </c>
      <c r="J97" s="33"/>
      <c r="K97" s="51">
        <v>42228</v>
      </c>
    </row>
    <row r="98" spans="1:11" x14ac:dyDescent="0.25">
      <c r="A98" s="36">
        <v>97</v>
      </c>
      <c r="B98" s="42">
        <v>36</v>
      </c>
      <c r="C98" s="42">
        <v>31</v>
      </c>
      <c r="D98" s="42">
        <v>200</v>
      </c>
      <c r="E98" s="29">
        <f t="shared" si="10"/>
        <v>5</v>
      </c>
      <c r="F98" s="29">
        <f t="shared" si="11"/>
        <v>5</v>
      </c>
      <c r="G98">
        <f t="shared" si="12"/>
        <v>33.5</v>
      </c>
      <c r="H98" s="31">
        <f t="shared" si="13"/>
        <v>9.2510131337059498</v>
      </c>
      <c r="I98" s="32" t="str">
        <f t="shared" si="14"/>
        <v>OK</v>
      </c>
      <c r="J98" s="33"/>
      <c r="K98" s="51">
        <v>42254</v>
      </c>
    </row>
    <row r="99" spans="1:11" x14ac:dyDescent="0.25">
      <c r="A99" s="36">
        <v>98</v>
      </c>
      <c r="B99" s="42">
        <v>8</v>
      </c>
      <c r="C99" s="42">
        <v>11</v>
      </c>
      <c r="D99" s="42">
        <v>200</v>
      </c>
      <c r="E99" s="29">
        <f t="shared" si="10"/>
        <v>-3</v>
      </c>
      <c r="F99" s="29">
        <f t="shared" si="11"/>
        <v>3</v>
      </c>
      <c r="G99">
        <f t="shared" si="12"/>
        <v>9.5</v>
      </c>
      <c r="H99" s="31">
        <f t="shared" si="13"/>
        <v>5.7470127892671341</v>
      </c>
      <c r="I99" s="32" t="str">
        <f t="shared" si="14"/>
        <v>OK</v>
      </c>
      <c r="J99" s="33"/>
      <c r="K99" s="51">
        <v>42262</v>
      </c>
    </row>
    <row r="100" spans="1:11" x14ac:dyDescent="0.25">
      <c r="A100" s="36">
        <v>99</v>
      </c>
      <c r="B100" s="42">
        <v>19</v>
      </c>
      <c r="C100" s="42">
        <v>18</v>
      </c>
      <c r="D100" s="42">
        <v>200</v>
      </c>
      <c r="E100" s="29">
        <f t="shared" si="10"/>
        <v>1</v>
      </c>
      <c r="F100" s="29">
        <f t="shared" si="11"/>
        <v>1</v>
      </c>
      <c r="G100">
        <f t="shared" si="12"/>
        <v>18.5</v>
      </c>
      <c r="H100" s="31">
        <f t="shared" si="13"/>
        <v>7.6106322996187377</v>
      </c>
      <c r="I100" s="32" t="str">
        <f t="shared" si="14"/>
        <v>OK</v>
      </c>
      <c r="J100" s="33"/>
      <c r="K100" s="51">
        <v>42263</v>
      </c>
    </row>
    <row r="101" spans="1:11" x14ac:dyDescent="0.25">
      <c r="A101" s="36">
        <v>100</v>
      </c>
      <c r="B101" s="42">
        <v>20</v>
      </c>
      <c r="C101" s="42">
        <v>28</v>
      </c>
      <c r="D101" s="42">
        <v>200</v>
      </c>
      <c r="E101" s="29">
        <f t="shared" si="10"/>
        <v>-8</v>
      </c>
      <c r="F101" s="29">
        <f t="shared" si="11"/>
        <v>8</v>
      </c>
      <c r="G101">
        <f t="shared" si="12"/>
        <v>24</v>
      </c>
      <c r="H101" s="31">
        <f t="shared" si="13"/>
        <v>8.3708293495925474</v>
      </c>
      <c r="I101" s="32" t="str">
        <f t="shared" si="14"/>
        <v>OK</v>
      </c>
      <c r="J101" s="33"/>
      <c r="K101" s="51">
        <v>42268</v>
      </c>
    </row>
    <row r="102" spans="1:11" x14ac:dyDescent="0.25">
      <c r="A102" s="36">
        <v>101</v>
      </c>
      <c r="B102" s="42">
        <v>12</v>
      </c>
      <c r="C102" s="42">
        <v>17</v>
      </c>
      <c r="D102" s="42">
        <v>200</v>
      </c>
      <c r="E102" s="29">
        <f t="shared" si="10"/>
        <v>-5</v>
      </c>
      <c r="F102" s="29">
        <f t="shared" si="11"/>
        <v>5</v>
      </c>
      <c r="G102">
        <f t="shared" si="12"/>
        <v>14.5</v>
      </c>
      <c r="H102" s="31">
        <f t="shared" si="13"/>
        <v>6.9011764214516358</v>
      </c>
      <c r="I102" s="32" t="str">
        <f t="shared" si="14"/>
        <v>OK</v>
      </c>
      <c r="J102" s="33"/>
      <c r="K102" s="51">
        <v>42275</v>
      </c>
    </row>
    <row r="103" spans="1:11" x14ac:dyDescent="0.25">
      <c r="A103" s="36">
        <v>102</v>
      </c>
      <c r="B103" s="42">
        <v>19</v>
      </c>
      <c r="C103" s="42">
        <v>12</v>
      </c>
      <c r="D103" s="42">
        <v>200</v>
      </c>
      <c r="E103" s="29">
        <f t="shared" si="10"/>
        <v>7</v>
      </c>
      <c r="F103" s="29">
        <f t="shared" si="11"/>
        <v>7</v>
      </c>
      <c r="G103">
        <f t="shared" si="12"/>
        <v>15.5</v>
      </c>
      <c r="H103" s="31">
        <f t="shared" si="13"/>
        <v>7.0933317982454485</v>
      </c>
      <c r="I103" s="32" t="str">
        <f t="shared" si="14"/>
        <v>OK</v>
      </c>
      <c r="J103" s="33"/>
      <c r="K103" s="51">
        <v>42282</v>
      </c>
    </row>
    <row r="104" spans="1:11" x14ac:dyDescent="0.25">
      <c r="A104" s="36">
        <v>103</v>
      </c>
      <c r="B104" s="42">
        <v>22</v>
      </c>
      <c r="C104" s="42">
        <v>18</v>
      </c>
      <c r="D104" s="42">
        <v>200</v>
      </c>
      <c r="E104" s="29">
        <f t="shared" si="10"/>
        <v>4</v>
      </c>
      <c r="F104" s="29">
        <f t="shared" si="11"/>
        <v>4</v>
      </c>
      <c r="G104">
        <f t="shared" si="12"/>
        <v>20</v>
      </c>
      <c r="H104" s="31">
        <f t="shared" si="13"/>
        <v>7.84</v>
      </c>
      <c r="I104" s="32" t="str">
        <f t="shared" si="14"/>
        <v>OK</v>
      </c>
      <c r="J104" s="33"/>
      <c r="K104" s="51">
        <v>42283</v>
      </c>
    </row>
    <row r="105" spans="1:11" x14ac:dyDescent="0.25">
      <c r="A105" s="36">
        <v>104</v>
      </c>
      <c r="B105" s="42">
        <v>14</v>
      </c>
      <c r="C105" s="42">
        <v>10</v>
      </c>
      <c r="D105" s="42">
        <v>200</v>
      </c>
      <c r="E105" s="29">
        <f t="shared" si="10"/>
        <v>4</v>
      </c>
      <c r="F105" s="29">
        <f t="shared" si="11"/>
        <v>4</v>
      </c>
      <c r="G105">
        <f t="shared" si="12"/>
        <v>12</v>
      </c>
      <c r="H105" s="31">
        <f t="shared" si="13"/>
        <v>6.3692461092345924</v>
      </c>
      <c r="I105" s="32" t="str">
        <f t="shared" si="14"/>
        <v>OK</v>
      </c>
      <c r="J105" s="33"/>
      <c r="K105" s="51">
        <v>42289</v>
      </c>
    </row>
    <row r="106" spans="1:11" x14ac:dyDescent="0.25">
      <c r="A106" s="36">
        <v>105</v>
      </c>
      <c r="B106" s="42">
        <v>0</v>
      </c>
      <c r="C106" s="42">
        <v>0</v>
      </c>
      <c r="D106" s="42">
        <v>0</v>
      </c>
      <c r="E106" s="29">
        <f t="shared" si="10"/>
        <v>0</v>
      </c>
      <c r="F106" s="29">
        <f t="shared" si="11"/>
        <v>0</v>
      </c>
      <c r="G106">
        <f t="shared" si="12"/>
        <v>0</v>
      </c>
      <c r="H106" s="31" t="e">
        <f t="shared" si="13"/>
        <v>#DIV/0!</v>
      </c>
      <c r="I106" s="32" t="e">
        <f t="shared" si="14"/>
        <v>#DIV/0!</v>
      </c>
      <c r="J106" s="33"/>
      <c r="K106" s="51">
        <v>42290</v>
      </c>
    </row>
    <row r="107" spans="1:11" x14ac:dyDescent="0.25">
      <c r="A107" s="36">
        <v>106</v>
      </c>
      <c r="B107" s="42">
        <v>31</v>
      </c>
      <c r="C107" s="42">
        <v>33</v>
      </c>
      <c r="D107" s="42">
        <v>200</v>
      </c>
      <c r="E107" s="29">
        <f t="shared" si="10"/>
        <v>-2</v>
      </c>
      <c r="F107" s="29">
        <f t="shared" si="11"/>
        <v>2</v>
      </c>
      <c r="G107">
        <f t="shared" si="12"/>
        <v>32</v>
      </c>
      <c r="H107" s="31">
        <f t="shared" si="13"/>
        <v>9.1429325711174325</v>
      </c>
      <c r="I107" s="32" t="str">
        <f t="shared" si="14"/>
        <v>OK</v>
      </c>
      <c r="J107" s="33"/>
      <c r="K107" s="51">
        <v>42290</v>
      </c>
    </row>
    <row r="108" spans="1:11" x14ac:dyDescent="0.25">
      <c r="A108" s="36">
        <v>107</v>
      </c>
      <c r="B108" s="42">
        <v>3</v>
      </c>
      <c r="C108" s="42">
        <v>7</v>
      </c>
      <c r="D108" s="42">
        <v>200</v>
      </c>
      <c r="E108" s="29">
        <f t="shared" si="10"/>
        <v>-4</v>
      </c>
      <c r="F108" s="29">
        <f t="shared" si="11"/>
        <v>4</v>
      </c>
      <c r="G108">
        <f t="shared" si="12"/>
        <v>5</v>
      </c>
      <c r="H108" s="31">
        <f t="shared" si="13"/>
        <v>4.2717209646698606</v>
      </c>
      <c r="I108" s="32" t="str">
        <f t="shared" si="14"/>
        <v>OK</v>
      </c>
      <c r="J108" s="33"/>
      <c r="K108" s="51">
        <v>42291</v>
      </c>
    </row>
    <row r="109" spans="1:11" x14ac:dyDescent="0.25">
      <c r="A109" s="36">
        <v>108</v>
      </c>
      <c r="B109" s="42">
        <v>16</v>
      </c>
      <c r="C109" s="42">
        <v>20</v>
      </c>
      <c r="D109" s="42">
        <v>200</v>
      </c>
      <c r="E109" s="29">
        <f t="shared" si="10"/>
        <v>-4</v>
      </c>
      <c r="F109" s="29">
        <f t="shared" si="11"/>
        <v>4</v>
      </c>
      <c r="G109">
        <f t="shared" si="12"/>
        <v>18</v>
      </c>
      <c r="H109" s="31">
        <f t="shared" si="13"/>
        <v>7.5300741032210299</v>
      </c>
      <c r="I109" s="32" t="str">
        <f t="shared" si="14"/>
        <v>OK</v>
      </c>
      <c r="J109" s="33"/>
      <c r="K109" s="51">
        <v>42296</v>
      </c>
    </row>
    <row r="110" spans="1:11" x14ac:dyDescent="0.25">
      <c r="A110" s="36">
        <v>109</v>
      </c>
      <c r="B110" s="42">
        <v>16</v>
      </c>
      <c r="C110" s="42">
        <v>12</v>
      </c>
      <c r="D110" s="42">
        <v>200</v>
      </c>
      <c r="E110" s="29">
        <f t="shared" si="10"/>
        <v>4</v>
      </c>
      <c r="F110" s="29">
        <f t="shared" si="11"/>
        <v>4</v>
      </c>
      <c r="G110">
        <f t="shared" si="12"/>
        <v>14</v>
      </c>
      <c r="H110" s="31">
        <f t="shared" si="13"/>
        <v>6.8009458165758083</v>
      </c>
      <c r="I110" s="32" t="str">
        <f t="shared" si="14"/>
        <v>OK</v>
      </c>
      <c r="J110" s="33"/>
      <c r="K110" s="51">
        <v>42297</v>
      </c>
    </row>
    <row r="111" spans="1:11" x14ac:dyDescent="0.25">
      <c r="A111" s="36">
        <v>110</v>
      </c>
      <c r="B111" s="42">
        <v>9</v>
      </c>
      <c r="C111" s="42">
        <v>9</v>
      </c>
      <c r="D111" s="42">
        <v>200</v>
      </c>
      <c r="E111" s="29">
        <f t="shared" si="10"/>
        <v>0</v>
      </c>
      <c r="F111" s="29">
        <f t="shared" si="11"/>
        <v>0</v>
      </c>
      <c r="G111">
        <f t="shared" si="12"/>
        <v>9</v>
      </c>
      <c r="H111" s="31">
        <f t="shared" si="13"/>
        <v>5.60916250433164</v>
      </c>
      <c r="I111" s="32" t="str">
        <f t="shared" si="14"/>
        <v>OK</v>
      </c>
      <c r="J111" s="33"/>
      <c r="K111" s="51">
        <v>42303</v>
      </c>
    </row>
    <row r="112" spans="1:11" x14ac:dyDescent="0.25">
      <c r="A112" s="36">
        <v>111</v>
      </c>
      <c r="B112" s="42">
        <v>10</v>
      </c>
      <c r="C112" s="42">
        <v>12</v>
      </c>
      <c r="D112" s="42">
        <v>200</v>
      </c>
      <c r="E112" s="29">
        <f t="shared" si="10"/>
        <v>-2</v>
      </c>
      <c r="F112" s="29">
        <f t="shared" si="11"/>
        <v>2</v>
      </c>
      <c r="G112">
        <f t="shared" si="12"/>
        <v>11</v>
      </c>
      <c r="H112" s="31">
        <f t="shared" si="13"/>
        <v>6.1326392360875097</v>
      </c>
      <c r="I112" s="32" t="str">
        <f t="shared" si="14"/>
        <v>OK</v>
      </c>
      <c r="J112" s="33"/>
      <c r="K112" s="51">
        <v>42304</v>
      </c>
    </row>
    <row r="113" spans="1:11" x14ac:dyDescent="0.25">
      <c r="A113" s="36">
        <v>112</v>
      </c>
      <c r="B113" s="42">
        <v>37</v>
      </c>
      <c r="C113" s="42">
        <v>32</v>
      </c>
      <c r="D113" s="42">
        <v>200</v>
      </c>
      <c r="E113" s="29">
        <f t="shared" si="10"/>
        <v>5</v>
      </c>
      <c r="F113" s="29">
        <f t="shared" si="11"/>
        <v>5</v>
      </c>
      <c r="G113">
        <f t="shared" si="12"/>
        <v>34.5</v>
      </c>
      <c r="H113" s="31">
        <f t="shared" si="13"/>
        <v>9.317218254393314</v>
      </c>
      <c r="I113" s="32" t="str">
        <f t="shared" si="14"/>
        <v>OK</v>
      </c>
      <c r="J113" s="33"/>
      <c r="K113" s="51">
        <v>42305</v>
      </c>
    </row>
    <row r="114" spans="1:11" x14ac:dyDescent="0.25">
      <c r="A114" s="36">
        <v>113</v>
      </c>
      <c r="B114" s="42"/>
      <c r="C114" s="42"/>
      <c r="D114" s="42"/>
      <c r="E114" s="29">
        <f t="shared" si="10"/>
        <v>0</v>
      </c>
      <c r="F114" s="29">
        <f t="shared" si="11"/>
        <v>0</v>
      </c>
      <c r="G114" t="e">
        <f t="shared" si="12"/>
        <v>#DIV/0!</v>
      </c>
      <c r="H114" s="31" t="e">
        <f t="shared" si="13"/>
        <v>#DIV/0!</v>
      </c>
      <c r="I114" s="32" t="e">
        <f t="shared" si="14"/>
        <v>#DIV/0!</v>
      </c>
      <c r="J114" s="33"/>
      <c r="K114" s="51"/>
    </row>
    <row r="115" spans="1:11" x14ac:dyDescent="0.25">
      <c r="A115" s="36">
        <v>114</v>
      </c>
      <c r="B115" s="42"/>
      <c r="C115" s="42"/>
      <c r="D115" s="42"/>
      <c r="E115" s="29"/>
      <c r="F115" s="29"/>
      <c r="H115" s="31"/>
      <c r="I115" s="32"/>
      <c r="J115" s="33"/>
      <c r="K115" s="51"/>
    </row>
    <row r="116" spans="1:11" x14ac:dyDescent="0.25">
      <c r="A116" s="36">
        <v>115</v>
      </c>
      <c r="B116" s="42"/>
      <c r="C116" s="42"/>
      <c r="D116" s="42"/>
      <c r="E116" s="29"/>
      <c r="F116" s="29"/>
      <c r="H116" s="31"/>
      <c r="I116" s="32"/>
      <c r="J116" s="33"/>
      <c r="K116" s="51"/>
    </row>
    <row r="117" spans="1:11" x14ac:dyDescent="0.25">
      <c r="A117" s="36">
        <v>116</v>
      </c>
      <c r="B117" s="42"/>
      <c r="C117" s="42"/>
      <c r="D117" s="42"/>
      <c r="E117" s="29"/>
      <c r="F117" s="29"/>
      <c r="H117" s="31"/>
      <c r="I117" s="32"/>
      <c r="J117" s="33"/>
      <c r="K117" s="51"/>
    </row>
    <row r="118" spans="1:11" x14ac:dyDescent="0.25">
      <c r="A118" s="36">
        <v>117</v>
      </c>
      <c r="B118" s="42"/>
      <c r="C118" s="42"/>
      <c r="D118" s="42"/>
      <c r="E118" s="29"/>
      <c r="F118" s="29"/>
      <c r="H118" s="31"/>
      <c r="I118" s="32"/>
      <c r="J118" s="33"/>
      <c r="K118" s="51"/>
    </row>
    <row r="119" spans="1:11" x14ac:dyDescent="0.25">
      <c r="A119" s="36">
        <v>118</v>
      </c>
      <c r="B119" s="42"/>
      <c r="C119" s="42"/>
      <c r="D119" s="42"/>
      <c r="E119" s="29"/>
      <c r="F119" s="29"/>
      <c r="H119" s="31"/>
      <c r="I119" s="32"/>
      <c r="J119" s="33"/>
      <c r="K119" s="51"/>
    </row>
    <row r="120" spans="1:11" x14ac:dyDescent="0.25">
      <c r="A120" s="36">
        <v>119</v>
      </c>
      <c r="B120" s="42"/>
      <c r="C120" s="42"/>
      <c r="D120" s="42"/>
      <c r="E120" s="29"/>
      <c r="F120" s="29"/>
      <c r="H120" s="31"/>
      <c r="I120" s="32"/>
      <c r="J120" s="33"/>
      <c r="K120" s="51"/>
    </row>
    <row r="121" spans="1:11" x14ac:dyDescent="0.25">
      <c r="A121" s="36">
        <v>120</v>
      </c>
      <c r="B121" s="42"/>
      <c r="C121" s="42"/>
      <c r="D121" s="42"/>
      <c r="E121" s="29"/>
      <c r="F121" s="29"/>
      <c r="H121" s="31"/>
      <c r="I121" s="32"/>
      <c r="J121" s="33"/>
      <c r="K121" s="51"/>
    </row>
    <row r="122" spans="1:11" x14ac:dyDescent="0.25">
      <c r="A122" s="36">
        <v>121</v>
      </c>
      <c r="B122" s="42"/>
      <c r="C122" s="42"/>
      <c r="D122" s="42"/>
      <c r="E122" s="29"/>
      <c r="F122" s="29"/>
      <c r="H122" s="31"/>
      <c r="I122" s="32"/>
      <c r="J122" s="33"/>
      <c r="K122" s="51"/>
    </row>
    <row r="123" spans="1:11" x14ac:dyDescent="0.25">
      <c r="A123" s="36">
        <v>122</v>
      </c>
      <c r="B123" s="42"/>
      <c r="C123" s="42"/>
      <c r="D123" s="42"/>
      <c r="E123" s="29"/>
      <c r="F123" s="29"/>
      <c r="H123" s="31"/>
      <c r="I123" s="32"/>
      <c r="J123" s="33"/>
      <c r="K123" s="51"/>
    </row>
    <row r="124" spans="1:11" x14ac:dyDescent="0.25">
      <c r="A124" s="36">
        <v>123</v>
      </c>
      <c r="B124" s="42"/>
      <c r="C124" s="42"/>
      <c r="D124" s="42"/>
      <c r="E124" s="29"/>
      <c r="F124" s="29"/>
      <c r="H124" s="31"/>
      <c r="I124" s="32"/>
      <c r="J124" s="33"/>
      <c r="K124" s="51"/>
    </row>
    <row r="125" spans="1:11" x14ac:dyDescent="0.25">
      <c r="A125" s="36">
        <v>124</v>
      </c>
      <c r="B125" s="42"/>
      <c r="C125" s="42"/>
      <c r="D125" s="42"/>
      <c r="E125" s="29"/>
      <c r="F125" s="29"/>
      <c r="H125" s="31"/>
      <c r="I125" s="32"/>
      <c r="J125" s="33"/>
      <c r="K125" s="51"/>
    </row>
    <row r="126" spans="1:11" x14ac:dyDescent="0.25">
      <c r="A126" s="36">
        <v>125</v>
      </c>
      <c r="B126" s="42"/>
      <c r="C126" s="42"/>
      <c r="D126" s="42"/>
      <c r="E126" s="29"/>
      <c r="F126" s="29"/>
      <c r="H126" s="31"/>
      <c r="I126" s="32"/>
      <c r="J126" s="33"/>
      <c r="K126" s="51"/>
    </row>
    <row r="127" spans="1:11" x14ac:dyDescent="0.25">
      <c r="A127" s="36">
        <v>126</v>
      </c>
      <c r="B127" s="42"/>
      <c r="C127" s="42"/>
      <c r="D127" s="42"/>
      <c r="E127" s="29"/>
      <c r="F127" s="29"/>
      <c r="H127" s="31"/>
      <c r="I127" s="32"/>
      <c r="J127" s="33"/>
      <c r="K127" s="51"/>
    </row>
    <row r="128" spans="1:11" x14ac:dyDescent="0.25">
      <c r="A128" s="36">
        <v>127</v>
      </c>
      <c r="B128" s="42"/>
      <c r="C128" s="42"/>
      <c r="D128" s="42"/>
      <c r="E128" s="29"/>
      <c r="F128" s="29"/>
      <c r="H128" s="31"/>
      <c r="I128" s="32"/>
      <c r="J128" s="33"/>
      <c r="K128" s="51"/>
    </row>
    <row r="129" spans="1:11" x14ac:dyDescent="0.25">
      <c r="A129" s="36">
        <v>128</v>
      </c>
      <c r="B129" s="42"/>
      <c r="C129" s="42"/>
      <c r="D129" s="42"/>
      <c r="E129" s="29"/>
      <c r="F129" s="29"/>
      <c r="H129" s="31"/>
      <c r="I129" s="32"/>
      <c r="J129" s="33"/>
      <c r="K129" s="51"/>
    </row>
    <row r="130" spans="1:11" x14ac:dyDescent="0.25">
      <c r="A130" s="36">
        <v>129</v>
      </c>
      <c r="B130" s="42"/>
      <c r="C130" s="42"/>
      <c r="D130" s="42"/>
      <c r="E130" s="29"/>
      <c r="F130" s="29"/>
      <c r="H130" s="31"/>
      <c r="I130" s="32"/>
      <c r="J130" s="33"/>
      <c r="K130" s="51"/>
    </row>
    <row r="131" spans="1:11" x14ac:dyDescent="0.25">
      <c r="A131" s="36">
        <v>130</v>
      </c>
      <c r="B131" s="42"/>
      <c r="C131" s="42"/>
      <c r="D131" s="42"/>
      <c r="E131" s="29"/>
      <c r="F131" s="29"/>
      <c r="H131" s="31"/>
      <c r="I131" s="32"/>
      <c r="J131" s="33"/>
      <c r="K131" s="51"/>
    </row>
    <row r="132" spans="1:11" x14ac:dyDescent="0.25">
      <c r="A132" s="36">
        <v>131</v>
      </c>
      <c r="B132" s="42"/>
      <c r="C132" s="42"/>
      <c r="D132" s="42"/>
      <c r="E132" s="29"/>
      <c r="F132" s="29"/>
      <c r="H132" s="31"/>
      <c r="I132" s="32"/>
      <c r="J132" s="33"/>
      <c r="K132" s="51"/>
    </row>
    <row r="133" spans="1:11" x14ac:dyDescent="0.25">
      <c r="A133" s="36">
        <v>132</v>
      </c>
      <c r="B133" s="42"/>
      <c r="C133" s="42"/>
      <c r="D133" s="42"/>
      <c r="E133" s="29"/>
      <c r="F133" s="29"/>
      <c r="H133" s="31"/>
      <c r="I133" s="32"/>
      <c r="J133" s="33"/>
      <c r="K133" s="51"/>
    </row>
    <row r="134" spans="1:11" x14ac:dyDescent="0.25">
      <c r="A134" s="36">
        <v>133</v>
      </c>
      <c r="B134" s="42"/>
      <c r="C134" s="42"/>
      <c r="D134" s="42"/>
      <c r="E134" s="29"/>
      <c r="F134" s="29"/>
      <c r="H134" s="31"/>
      <c r="I134" s="32"/>
      <c r="J134" s="33"/>
      <c r="K134" s="51"/>
    </row>
    <row r="135" spans="1:11" x14ac:dyDescent="0.25">
      <c r="A135" s="36">
        <v>134</v>
      </c>
      <c r="B135" s="42"/>
      <c r="C135" s="42"/>
      <c r="D135" s="42"/>
      <c r="E135" s="29"/>
      <c r="F135" s="29"/>
      <c r="H135" s="31"/>
      <c r="I135" s="32"/>
      <c r="J135" s="33"/>
      <c r="K135" s="51"/>
    </row>
    <row r="136" spans="1:11" x14ac:dyDescent="0.25">
      <c r="A136" s="36">
        <v>135</v>
      </c>
      <c r="B136" s="42"/>
      <c r="C136" s="42"/>
      <c r="D136" s="42"/>
      <c r="E136" s="29">
        <f t="shared" si="5"/>
        <v>0</v>
      </c>
      <c r="F136" s="29">
        <f t="shared" si="6"/>
        <v>0</v>
      </c>
      <c r="G136" t="e">
        <f t="shared" si="7"/>
        <v>#DIV/0!</v>
      </c>
      <c r="H136" s="31" t="e">
        <f t="shared" si="8"/>
        <v>#DIV/0!</v>
      </c>
      <c r="I136" s="32" t="e">
        <f t="shared" si="9"/>
        <v>#DIV/0!</v>
      </c>
      <c r="J136" s="33"/>
      <c r="K136" s="51"/>
    </row>
    <row r="137" spans="1:11" x14ac:dyDescent="0.25">
      <c r="A137" s="36">
        <v>136</v>
      </c>
      <c r="B137" s="42"/>
      <c r="C137" s="42"/>
      <c r="D137" s="42"/>
      <c r="E137" s="29">
        <f t="shared" si="5"/>
        <v>0</v>
      </c>
      <c r="F137" s="29">
        <f t="shared" si="6"/>
        <v>0</v>
      </c>
      <c r="G137" t="e">
        <f t="shared" si="7"/>
        <v>#DIV/0!</v>
      </c>
      <c r="H137" s="31" t="e">
        <f t="shared" si="8"/>
        <v>#DIV/0!</v>
      </c>
      <c r="I137" s="32" t="e">
        <f t="shared" si="9"/>
        <v>#DIV/0!</v>
      </c>
      <c r="J137" s="33"/>
      <c r="K137" s="51"/>
    </row>
    <row r="138" spans="1:11" x14ac:dyDescent="0.25">
      <c r="A138" s="36">
        <v>137</v>
      </c>
      <c r="B138" s="42"/>
      <c r="C138" s="42"/>
      <c r="D138" s="42"/>
      <c r="E138" s="29">
        <f t="shared" si="5"/>
        <v>0</v>
      </c>
      <c r="F138" s="29">
        <f t="shared" si="6"/>
        <v>0</v>
      </c>
      <c r="G138" t="e">
        <f t="shared" si="7"/>
        <v>#DIV/0!</v>
      </c>
      <c r="H138" s="31" t="e">
        <f t="shared" si="8"/>
        <v>#DIV/0!</v>
      </c>
      <c r="I138" s="32" t="e">
        <f t="shared" si="9"/>
        <v>#DIV/0!</v>
      </c>
      <c r="J138" s="33"/>
      <c r="K138" s="51"/>
    </row>
    <row r="139" spans="1:11" x14ac:dyDescent="0.25">
      <c r="A139" s="36"/>
      <c r="B139" s="33"/>
      <c r="C139" s="33"/>
      <c r="D139" s="33"/>
      <c r="E139" s="33"/>
      <c r="F139" s="33"/>
      <c r="G139" s="33"/>
      <c r="H139" s="33"/>
      <c r="I139" s="34"/>
      <c r="J139" s="33"/>
      <c r="K139" s="2"/>
    </row>
    <row r="140" spans="1:11" x14ac:dyDescent="0.25">
      <c r="A140" s="36"/>
      <c r="I140" s="35"/>
      <c r="J140" s="33"/>
    </row>
    <row r="141" spans="1:11" x14ac:dyDescent="0.25">
      <c r="A141" s="36"/>
      <c r="D141" t="s">
        <v>6</v>
      </c>
      <c r="E141">
        <f>COUNT(B2:B138)</f>
        <v>112</v>
      </c>
      <c r="I141" s="35"/>
      <c r="J141" s="33"/>
    </row>
    <row r="142" spans="1:11" x14ac:dyDescent="0.25">
      <c r="A142" s="36"/>
      <c r="D142" t="s">
        <v>7</v>
      </c>
      <c r="E142" s="30">
        <f>SUM(E2:E138)/E141</f>
        <v>0.7946428571428571</v>
      </c>
      <c r="I142" s="35"/>
      <c r="J142" s="33"/>
    </row>
    <row r="143" spans="1:11" x14ac:dyDescent="0.25">
      <c r="A143" s="36"/>
      <c r="D143" t="s">
        <v>8</v>
      </c>
      <c r="E143">
        <f>MEDIAN(E2:E138)</f>
        <v>1</v>
      </c>
      <c r="I143" s="35"/>
      <c r="J143" s="33"/>
    </row>
    <row r="144" spans="1:11" x14ac:dyDescent="0.25">
      <c r="A144" s="36"/>
      <c r="D144" t="s">
        <v>9</v>
      </c>
      <c r="E144">
        <f>STDEV(E2:E138)</f>
        <v>4.6407603549056669</v>
      </c>
      <c r="I144" s="35"/>
      <c r="J144" s="33"/>
    </row>
    <row r="145" spans="4:10" x14ac:dyDescent="0.25">
      <c r="D145" t="s">
        <v>10</v>
      </c>
      <c r="E145" s="30">
        <f>1.96*E144/SQRT(E141)</f>
        <v>0.85948084553297688</v>
      </c>
      <c r="I145" s="35"/>
      <c r="J145" s="33"/>
    </row>
    <row r="146" spans="4:10" x14ac:dyDescent="0.25">
      <c r="I146" s="35"/>
      <c r="J146" s="33"/>
    </row>
    <row r="149" spans="4:10" x14ac:dyDescent="0.25">
      <c r="D149" t="s">
        <v>30</v>
      </c>
    </row>
  </sheetData>
  <phoneticPr fontId="0" type="noConversion"/>
  <conditionalFormatting sqref="I2:I138">
    <cfRule type="cellIs" dxfId="9" priority="1" stopIfTrue="1" operator="equal">
      <formula>"OK"</formula>
    </cfRule>
    <cfRule type="cellIs" dxfId="8" priority="2" stopIfTrue="1" operator="equal">
      <formula>"!!!!!!"</formula>
    </cfRule>
  </conditionalFormatting>
  <pageMargins left="0.75" right="0.75" top="1" bottom="1" header="0.4921259845" footer="0.4921259845"/>
  <pageSetup paperSize="9" orientation="portrait" r:id="rId1"/>
  <headerFooter alignWithMargins="0"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31" workbookViewId="0">
      <selection activeCell="B45" sqref="B45"/>
    </sheetView>
  </sheetViews>
  <sheetFormatPr baseColWidth="10" defaultColWidth="11" defaultRowHeight="13.8" x14ac:dyDescent="0.25"/>
  <cols>
    <col min="1" max="1" width="2.8984375" style="36" bestFit="1" customWidth="1"/>
    <col min="2" max="3" width="6.69921875" customWidth="1"/>
    <col min="4" max="4" width="10.3984375" bestFit="1" customWidth="1"/>
    <col min="5" max="5" width="6.59765625" customWidth="1"/>
    <col min="6" max="6" width="7.19921875" customWidth="1"/>
    <col min="7" max="7" width="4.8984375" bestFit="1" customWidth="1"/>
    <col min="8" max="8" width="8.3984375" bestFit="1" customWidth="1"/>
    <col min="9" max="9" width="8.5" bestFit="1" customWidth="1"/>
    <col min="10" max="10" width="1.59765625" customWidth="1"/>
  </cols>
  <sheetData>
    <row r="1" spans="1:11" ht="69" x14ac:dyDescent="0.25">
      <c r="A1" s="43" t="s">
        <v>0</v>
      </c>
      <c r="B1" s="4" t="s">
        <v>33</v>
      </c>
      <c r="C1" s="4" t="s">
        <v>34</v>
      </c>
      <c r="D1" s="4" t="s">
        <v>23</v>
      </c>
      <c r="E1" s="38" t="s">
        <v>1</v>
      </c>
      <c r="F1" s="5" t="s">
        <v>13</v>
      </c>
      <c r="G1" s="4" t="s">
        <v>3</v>
      </c>
      <c r="H1" s="39" t="s">
        <v>19</v>
      </c>
      <c r="I1" s="7" t="s">
        <v>20</v>
      </c>
      <c r="J1" s="28"/>
      <c r="K1" s="4" t="s">
        <v>18</v>
      </c>
    </row>
    <row r="2" spans="1:11" x14ac:dyDescent="0.25">
      <c r="A2" s="36">
        <v>1</v>
      </c>
      <c r="B2" s="42">
        <v>75</v>
      </c>
      <c r="C2" s="42">
        <v>80</v>
      </c>
      <c r="D2" s="42">
        <v>200</v>
      </c>
      <c r="E2">
        <f>B2-C2</f>
        <v>-5</v>
      </c>
      <c r="F2" s="29">
        <f>ABS(C2-B2)</f>
        <v>5</v>
      </c>
      <c r="G2">
        <f>AVERAGE(B2:C2)</f>
        <v>77.5</v>
      </c>
      <c r="H2" s="31">
        <f t="shared" ref="H2:H33" si="0">1.96*SQRT(2*G2*(100-G2)/D2)</f>
        <v>8.184613613360133</v>
      </c>
      <c r="I2" s="32" t="str">
        <f>IF(OR(F2&gt;H2),"!!!!!!","OK")</f>
        <v>OK</v>
      </c>
      <c r="J2" s="33"/>
      <c r="K2" s="51">
        <v>41654</v>
      </c>
    </row>
    <row r="3" spans="1:11" x14ac:dyDescent="0.25">
      <c r="A3" s="36">
        <v>2</v>
      </c>
      <c r="B3" s="42">
        <v>82</v>
      </c>
      <c r="C3" s="42">
        <v>81</v>
      </c>
      <c r="D3" s="42">
        <v>200</v>
      </c>
      <c r="E3">
        <f t="shared" ref="E3:E83" si="1">B3-C3</f>
        <v>1</v>
      </c>
      <c r="F3" s="29">
        <f t="shared" ref="F3:F83" si="2">ABS(C3-B3)</f>
        <v>1</v>
      </c>
      <c r="G3">
        <f>AVERAGE(B3:C3)</f>
        <v>81.5</v>
      </c>
      <c r="H3" s="31">
        <f t="shared" si="0"/>
        <v>7.6106322996187377</v>
      </c>
      <c r="I3" s="32" t="str">
        <f t="shared" ref="I3:I83" si="3">IF(OR(F3&gt;H3),"!!!!!!","OK")</f>
        <v>OK</v>
      </c>
      <c r="J3" s="33"/>
      <c r="K3" s="51">
        <v>41661</v>
      </c>
    </row>
    <row r="4" spans="1:11" x14ac:dyDescent="0.25">
      <c r="A4" s="36">
        <v>3</v>
      </c>
      <c r="B4" s="42">
        <v>85</v>
      </c>
      <c r="C4" s="42">
        <v>79</v>
      </c>
      <c r="D4" s="42">
        <v>200</v>
      </c>
      <c r="E4">
        <f t="shared" si="1"/>
        <v>6</v>
      </c>
      <c r="F4" s="29">
        <f t="shared" si="2"/>
        <v>6</v>
      </c>
      <c r="G4">
        <f>AVERAGE(B4:C4)</f>
        <v>82</v>
      </c>
      <c r="H4" s="31">
        <f t="shared" si="0"/>
        <v>7.5300741032210299</v>
      </c>
      <c r="I4" s="32" t="str">
        <f t="shared" si="3"/>
        <v>OK</v>
      </c>
      <c r="J4" s="33"/>
      <c r="K4" s="51">
        <v>41688</v>
      </c>
    </row>
    <row r="5" spans="1:11" x14ac:dyDescent="0.25">
      <c r="A5" s="36">
        <v>4</v>
      </c>
      <c r="B5" s="42">
        <v>75</v>
      </c>
      <c r="C5" s="42">
        <v>71</v>
      </c>
      <c r="D5" s="42">
        <v>200</v>
      </c>
      <c r="E5">
        <f t="shared" si="1"/>
        <v>4</v>
      </c>
      <c r="F5" s="29">
        <f t="shared" si="2"/>
        <v>4</v>
      </c>
      <c r="G5">
        <f>AVERAGE(B5:C5)</f>
        <v>73</v>
      </c>
      <c r="H5" s="31">
        <f t="shared" si="0"/>
        <v>8.7016053691258612</v>
      </c>
      <c r="I5" s="32" t="str">
        <f t="shared" si="3"/>
        <v>OK</v>
      </c>
      <c r="J5" s="33"/>
      <c r="K5" s="51">
        <v>41694</v>
      </c>
    </row>
    <row r="6" spans="1:11" x14ac:dyDescent="0.25">
      <c r="A6" s="36">
        <v>5</v>
      </c>
      <c r="B6" s="42">
        <v>83</v>
      </c>
      <c r="C6" s="42">
        <v>81</v>
      </c>
      <c r="D6" s="42">
        <v>200</v>
      </c>
      <c r="E6">
        <f t="shared" si="1"/>
        <v>2</v>
      </c>
      <c r="F6" s="29">
        <f t="shared" si="2"/>
        <v>2</v>
      </c>
      <c r="G6">
        <f t="shared" ref="G6:G83" si="4">AVERAGE(B6:C6)</f>
        <v>82</v>
      </c>
      <c r="H6" s="31">
        <f t="shared" si="0"/>
        <v>7.5300741032210299</v>
      </c>
      <c r="I6" s="32" t="str">
        <f t="shared" si="3"/>
        <v>OK</v>
      </c>
      <c r="J6" s="33"/>
      <c r="K6" s="51">
        <v>41695</v>
      </c>
    </row>
    <row r="7" spans="1:11" x14ac:dyDescent="0.25">
      <c r="A7" s="36">
        <v>6</v>
      </c>
      <c r="B7" s="42">
        <v>80</v>
      </c>
      <c r="C7" s="42">
        <v>84</v>
      </c>
      <c r="D7" s="42">
        <v>200</v>
      </c>
      <c r="E7">
        <f t="shared" si="1"/>
        <v>-4</v>
      </c>
      <c r="F7" s="29">
        <f t="shared" si="2"/>
        <v>4</v>
      </c>
      <c r="G7">
        <f t="shared" si="4"/>
        <v>82</v>
      </c>
      <c r="H7" s="31">
        <f t="shared" si="0"/>
        <v>7.5300741032210299</v>
      </c>
      <c r="I7" s="32" t="str">
        <f t="shared" si="3"/>
        <v>OK</v>
      </c>
      <c r="J7" s="33"/>
      <c r="K7" s="51">
        <v>41710</v>
      </c>
    </row>
    <row r="8" spans="1:11" x14ac:dyDescent="0.25">
      <c r="A8" s="36">
        <v>7</v>
      </c>
      <c r="B8" s="42">
        <v>75</v>
      </c>
      <c r="C8" s="42">
        <v>82</v>
      </c>
      <c r="D8" s="42">
        <v>200</v>
      </c>
      <c r="E8">
        <f t="shared" si="1"/>
        <v>-7</v>
      </c>
      <c r="F8" s="29">
        <f t="shared" si="2"/>
        <v>7</v>
      </c>
      <c r="G8">
        <f t="shared" si="4"/>
        <v>78.5</v>
      </c>
      <c r="H8" s="31">
        <f t="shared" si="0"/>
        <v>8.0521179822454165</v>
      </c>
      <c r="I8" s="32" t="str">
        <f t="shared" si="3"/>
        <v>OK</v>
      </c>
      <c r="J8" s="33"/>
      <c r="K8" s="51">
        <v>41716</v>
      </c>
    </row>
    <row r="9" spans="1:11" x14ac:dyDescent="0.25">
      <c r="A9" s="36">
        <v>8</v>
      </c>
      <c r="B9" s="42">
        <v>72</v>
      </c>
      <c r="C9" s="42">
        <v>68</v>
      </c>
      <c r="D9" s="42">
        <v>200</v>
      </c>
      <c r="E9">
        <f t="shared" si="1"/>
        <v>4</v>
      </c>
      <c r="F9" s="29">
        <f t="shared" si="2"/>
        <v>4</v>
      </c>
      <c r="G9">
        <f t="shared" si="4"/>
        <v>70</v>
      </c>
      <c r="H9" s="31">
        <f t="shared" si="0"/>
        <v>8.9818483621134462</v>
      </c>
      <c r="I9" s="32" t="str">
        <f t="shared" si="3"/>
        <v>OK</v>
      </c>
      <c r="J9" s="33"/>
      <c r="K9" s="51">
        <v>41750</v>
      </c>
    </row>
    <row r="10" spans="1:11" x14ac:dyDescent="0.25">
      <c r="A10" s="36">
        <v>9</v>
      </c>
      <c r="B10" s="42">
        <v>77</v>
      </c>
      <c r="C10" s="42">
        <v>84</v>
      </c>
      <c r="D10" s="42">
        <v>200</v>
      </c>
      <c r="E10">
        <f t="shared" si="1"/>
        <v>-7</v>
      </c>
      <c r="F10" s="29">
        <f t="shared" si="2"/>
        <v>7</v>
      </c>
      <c r="G10">
        <f t="shared" si="4"/>
        <v>80.5</v>
      </c>
      <c r="H10" s="31">
        <f t="shared" si="0"/>
        <v>7.7655338515777528</v>
      </c>
      <c r="I10" s="32" t="str">
        <f t="shared" si="3"/>
        <v>OK</v>
      </c>
      <c r="J10" s="33"/>
      <c r="K10" s="51">
        <v>41772</v>
      </c>
    </row>
    <row r="11" spans="1:11" x14ac:dyDescent="0.25">
      <c r="A11" s="36">
        <v>10</v>
      </c>
      <c r="B11" s="42">
        <v>86</v>
      </c>
      <c r="C11" s="42">
        <v>87</v>
      </c>
      <c r="D11" s="42">
        <v>87</v>
      </c>
      <c r="E11">
        <f t="shared" si="1"/>
        <v>-1</v>
      </c>
      <c r="F11" s="29">
        <f t="shared" si="2"/>
        <v>1</v>
      </c>
      <c r="G11">
        <f t="shared" si="4"/>
        <v>86.5</v>
      </c>
      <c r="H11" s="31">
        <f t="shared" si="0"/>
        <v>10.155150892782068</v>
      </c>
      <c r="I11" s="32" t="str">
        <f t="shared" si="3"/>
        <v>OK</v>
      </c>
      <c r="J11" s="33"/>
      <c r="K11" s="51">
        <v>41773</v>
      </c>
    </row>
    <row r="12" spans="1:11" x14ac:dyDescent="0.25">
      <c r="A12" s="36">
        <v>11</v>
      </c>
      <c r="B12" s="42">
        <v>79</v>
      </c>
      <c r="C12" s="42">
        <v>76</v>
      </c>
      <c r="D12" s="42">
        <v>200</v>
      </c>
      <c r="E12">
        <f t="shared" si="1"/>
        <v>3</v>
      </c>
      <c r="F12" s="29">
        <f t="shared" si="2"/>
        <v>3</v>
      </c>
      <c r="G12">
        <f t="shared" si="4"/>
        <v>77.5</v>
      </c>
      <c r="H12" s="31">
        <f t="shared" si="0"/>
        <v>8.184613613360133</v>
      </c>
      <c r="I12" s="32" t="str">
        <f t="shared" si="3"/>
        <v>OK</v>
      </c>
      <c r="J12" s="33"/>
      <c r="K12" s="51">
        <v>41779</v>
      </c>
    </row>
    <row r="13" spans="1:11" x14ac:dyDescent="0.25">
      <c r="A13" s="36">
        <v>12</v>
      </c>
      <c r="B13" s="42">
        <v>82</v>
      </c>
      <c r="C13" s="42">
        <v>83</v>
      </c>
      <c r="D13" s="42">
        <v>200</v>
      </c>
      <c r="E13">
        <f t="shared" si="1"/>
        <v>-1</v>
      </c>
      <c r="F13" s="29">
        <f t="shared" si="2"/>
        <v>1</v>
      </c>
      <c r="G13">
        <f t="shared" si="4"/>
        <v>82.5</v>
      </c>
      <c r="H13" s="31">
        <f t="shared" si="0"/>
        <v>7.4473552352496251</v>
      </c>
      <c r="I13" s="32" t="str">
        <f t="shared" si="3"/>
        <v>OK</v>
      </c>
      <c r="J13" s="33"/>
      <c r="K13" s="51">
        <v>41780</v>
      </c>
    </row>
    <row r="14" spans="1:11" x14ac:dyDescent="0.25">
      <c r="A14" s="36">
        <v>13</v>
      </c>
      <c r="B14" s="42">
        <v>88</v>
      </c>
      <c r="C14" s="42">
        <v>90</v>
      </c>
      <c r="D14" s="42">
        <v>200</v>
      </c>
      <c r="E14">
        <f t="shared" si="1"/>
        <v>-2</v>
      </c>
      <c r="F14" s="29">
        <f t="shared" si="2"/>
        <v>2</v>
      </c>
      <c r="G14">
        <f t="shared" si="4"/>
        <v>89</v>
      </c>
      <c r="H14" s="31">
        <f t="shared" si="0"/>
        <v>6.1326392360875097</v>
      </c>
      <c r="I14" s="32" t="str">
        <f t="shared" si="3"/>
        <v>OK</v>
      </c>
      <c r="J14" s="33"/>
      <c r="K14" s="51">
        <v>41785</v>
      </c>
    </row>
    <row r="15" spans="1:11" x14ac:dyDescent="0.25">
      <c r="A15" s="36">
        <v>14</v>
      </c>
      <c r="B15" s="42">
        <v>82</v>
      </c>
      <c r="C15" s="42">
        <v>76</v>
      </c>
      <c r="D15" s="42">
        <v>200</v>
      </c>
      <c r="E15">
        <f t="shared" si="1"/>
        <v>6</v>
      </c>
      <c r="F15" s="29">
        <f t="shared" si="2"/>
        <v>6</v>
      </c>
      <c r="G15">
        <f t="shared" si="4"/>
        <v>79</v>
      </c>
      <c r="H15" s="31">
        <f t="shared" si="0"/>
        <v>7.9832414469311903</v>
      </c>
      <c r="I15" s="32" t="str">
        <f t="shared" si="3"/>
        <v>OK</v>
      </c>
      <c r="J15" s="33"/>
      <c r="K15" s="51">
        <v>41786</v>
      </c>
    </row>
    <row r="16" spans="1:11" x14ac:dyDescent="0.25">
      <c r="A16" s="36">
        <v>15</v>
      </c>
      <c r="B16" s="42">
        <v>17</v>
      </c>
      <c r="C16" s="42">
        <v>20</v>
      </c>
      <c r="D16" s="42">
        <v>200</v>
      </c>
      <c r="E16">
        <f t="shared" si="1"/>
        <v>-3</v>
      </c>
      <c r="F16" s="29">
        <f t="shared" si="2"/>
        <v>3</v>
      </c>
      <c r="G16">
        <f t="shared" si="4"/>
        <v>18.5</v>
      </c>
      <c r="H16" s="31">
        <f t="shared" si="0"/>
        <v>7.6106322996187377</v>
      </c>
      <c r="I16" s="32" t="str">
        <f t="shared" si="3"/>
        <v>OK</v>
      </c>
      <c r="J16" s="33"/>
      <c r="K16" s="51">
        <v>41787</v>
      </c>
    </row>
    <row r="17" spans="1:11" x14ac:dyDescent="0.25">
      <c r="A17" s="36">
        <v>16</v>
      </c>
      <c r="B17" s="42">
        <v>83</v>
      </c>
      <c r="C17" s="42">
        <v>81</v>
      </c>
      <c r="D17" s="42">
        <v>200</v>
      </c>
      <c r="E17">
        <f t="shared" si="1"/>
        <v>2</v>
      </c>
      <c r="F17" s="29">
        <f t="shared" si="2"/>
        <v>2</v>
      </c>
      <c r="G17">
        <f t="shared" si="4"/>
        <v>82</v>
      </c>
      <c r="H17" s="31">
        <f t="shared" si="0"/>
        <v>7.5300741032210299</v>
      </c>
      <c r="I17" s="32" t="str">
        <f t="shared" si="3"/>
        <v>OK</v>
      </c>
      <c r="J17" s="33"/>
      <c r="K17" s="51">
        <v>41793</v>
      </c>
    </row>
    <row r="18" spans="1:11" x14ac:dyDescent="0.25">
      <c r="A18" s="36">
        <v>17</v>
      </c>
      <c r="B18" s="42">
        <v>81</v>
      </c>
      <c r="C18" s="42">
        <v>79</v>
      </c>
      <c r="D18" s="42">
        <v>200</v>
      </c>
      <c r="E18">
        <f t="shared" si="1"/>
        <v>2</v>
      </c>
      <c r="F18" s="29">
        <f t="shared" si="2"/>
        <v>2</v>
      </c>
      <c r="G18">
        <f t="shared" si="4"/>
        <v>80</v>
      </c>
      <c r="H18" s="31">
        <f t="shared" si="0"/>
        <v>7.84</v>
      </c>
      <c r="I18" s="32" t="str">
        <f t="shared" si="3"/>
        <v>OK</v>
      </c>
      <c r="J18" s="33"/>
      <c r="K18" s="51">
        <v>41794</v>
      </c>
    </row>
    <row r="19" spans="1:11" x14ac:dyDescent="0.25">
      <c r="A19" s="36">
        <v>18</v>
      </c>
      <c r="B19" s="42">
        <v>85</v>
      </c>
      <c r="C19" s="42">
        <v>87</v>
      </c>
      <c r="D19" s="42">
        <v>200</v>
      </c>
      <c r="E19">
        <f t="shared" si="1"/>
        <v>-2</v>
      </c>
      <c r="F19" s="29">
        <f t="shared" si="2"/>
        <v>2</v>
      </c>
      <c r="G19">
        <f t="shared" si="4"/>
        <v>86</v>
      </c>
      <c r="H19" s="31">
        <f t="shared" si="0"/>
        <v>6.8009458165758083</v>
      </c>
      <c r="I19" s="32" t="str">
        <f t="shared" si="3"/>
        <v>OK</v>
      </c>
      <c r="J19" s="33"/>
      <c r="K19" s="51">
        <v>41800</v>
      </c>
    </row>
    <row r="20" spans="1:11" x14ac:dyDescent="0.25">
      <c r="A20" s="36">
        <v>19</v>
      </c>
      <c r="B20" s="42">
        <v>85</v>
      </c>
      <c r="C20" s="42">
        <v>82</v>
      </c>
      <c r="D20" s="42">
        <v>200</v>
      </c>
      <c r="E20">
        <f t="shared" si="1"/>
        <v>3</v>
      </c>
      <c r="F20" s="29">
        <f t="shared" si="2"/>
        <v>3</v>
      </c>
      <c r="G20">
        <f t="shared" si="4"/>
        <v>83.5</v>
      </c>
      <c r="H20" s="31">
        <f t="shared" si="0"/>
        <v>7.2751387615632463</v>
      </c>
      <c r="I20" s="32" t="str">
        <f t="shared" si="3"/>
        <v>OK</v>
      </c>
      <c r="J20" s="33"/>
      <c r="K20" s="51">
        <v>41808</v>
      </c>
    </row>
    <row r="21" spans="1:11" x14ac:dyDescent="0.25">
      <c r="A21" s="36">
        <v>20</v>
      </c>
      <c r="B21" s="42">
        <v>77</v>
      </c>
      <c r="C21" s="42">
        <v>76</v>
      </c>
      <c r="D21" s="42">
        <v>200</v>
      </c>
      <c r="E21">
        <f t="shared" si="1"/>
        <v>1</v>
      </c>
      <c r="F21" s="29">
        <f t="shared" si="2"/>
        <v>1</v>
      </c>
      <c r="G21">
        <f t="shared" si="4"/>
        <v>76.5</v>
      </c>
      <c r="H21" s="31">
        <f t="shared" si="0"/>
        <v>8.3103768867603112</v>
      </c>
      <c r="I21" s="32" t="str">
        <f t="shared" si="3"/>
        <v>OK</v>
      </c>
      <c r="J21" s="33"/>
      <c r="K21" s="51">
        <v>41828</v>
      </c>
    </row>
    <row r="22" spans="1:11" x14ac:dyDescent="0.25">
      <c r="A22" s="36">
        <v>21</v>
      </c>
      <c r="B22" s="42">
        <v>73</v>
      </c>
      <c r="C22" s="42">
        <v>73</v>
      </c>
      <c r="D22" s="42">
        <v>200</v>
      </c>
      <c r="E22">
        <f t="shared" si="1"/>
        <v>0</v>
      </c>
      <c r="F22" s="29">
        <f t="shared" si="2"/>
        <v>0</v>
      </c>
      <c r="G22">
        <f t="shared" si="4"/>
        <v>73</v>
      </c>
      <c r="H22" s="31">
        <f t="shared" si="0"/>
        <v>8.7016053691258612</v>
      </c>
      <c r="I22" s="32" t="str">
        <f t="shared" si="3"/>
        <v>OK</v>
      </c>
      <c r="J22" s="33"/>
      <c r="K22" s="51">
        <v>41836</v>
      </c>
    </row>
    <row r="23" spans="1:11" x14ac:dyDescent="0.25">
      <c r="A23" s="36">
        <v>22</v>
      </c>
      <c r="B23" s="42">
        <v>90</v>
      </c>
      <c r="C23" s="42">
        <v>87</v>
      </c>
      <c r="D23" s="42">
        <v>200</v>
      </c>
      <c r="E23">
        <f t="shared" si="1"/>
        <v>3</v>
      </c>
      <c r="F23" s="29">
        <f t="shared" si="2"/>
        <v>3</v>
      </c>
      <c r="G23">
        <f t="shared" si="4"/>
        <v>88.5</v>
      </c>
      <c r="H23" s="31">
        <f t="shared" si="0"/>
        <v>6.2528300792521136</v>
      </c>
      <c r="I23" s="32" t="str">
        <f t="shared" si="3"/>
        <v>OK</v>
      </c>
      <c r="J23" s="33"/>
      <c r="K23" s="51">
        <v>41837</v>
      </c>
    </row>
    <row r="24" spans="1:11" x14ac:dyDescent="0.25">
      <c r="A24" s="36">
        <v>23</v>
      </c>
      <c r="B24" s="42">
        <v>80</v>
      </c>
      <c r="C24" s="42">
        <v>80</v>
      </c>
      <c r="D24" s="42">
        <v>200</v>
      </c>
      <c r="E24">
        <f t="shared" si="1"/>
        <v>0</v>
      </c>
      <c r="F24" s="29">
        <f t="shared" si="2"/>
        <v>0</v>
      </c>
      <c r="G24">
        <f t="shared" si="4"/>
        <v>80</v>
      </c>
      <c r="H24" s="31">
        <f t="shared" si="0"/>
        <v>7.84</v>
      </c>
      <c r="I24" s="32" t="str">
        <f t="shared" si="3"/>
        <v>OK</v>
      </c>
      <c r="J24" s="33"/>
      <c r="K24" s="51">
        <v>41843</v>
      </c>
    </row>
    <row r="25" spans="1:11" x14ac:dyDescent="0.25">
      <c r="A25" s="36">
        <v>24</v>
      </c>
      <c r="B25" s="42">
        <v>74</v>
      </c>
      <c r="C25" s="42">
        <v>79</v>
      </c>
      <c r="D25" s="42">
        <v>200</v>
      </c>
      <c r="E25">
        <f t="shared" si="1"/>
        <v>-5</v>
      </c>
      <c r="F25" s="29">
        <f t="shared" si="2"/>
        <v>5</v>
      </c>
      <c r="G25">
        <f t="shared" si="4"/>
        <v>76.5</v>
      </c>
      <c r="H25" s="31">
        <f t="shared" si="0"/>
        <v>8.3103768867603112</v>
      </c>
      <c r="I25" s="32" t="str">
        <f t="shared" si="3"/>
        <v>OK</v>
      </c>
      <c r="J25" s="33"/>
      <c r="K25" s="51">
        <v>41850</v>
      </c>
    </row>
    <row r="26" spans="1:11" x14ac:dyDescent="0.25">
      <c r="A26" s="36">
        <v>25</v>
      </c>
      <c r="B26" s="42">
        <v>78</v>
      </c>
      <c r="C26" s="42">
        <v>74</v>
      </c>
      <c r="D26" s="42">
        <v>200</v>
      </c>
      <c r="E26">
        <f t="shared" si="1"/>
        <v>4</v>
      </c>
      <c r="F26" s="29">
        <f t="shared" si="2"/>
        <v>4</v>
      </c>
      <c r="G26">
        <f t="shared" si="4"/>
        <v>76</v>
      </c>
      <c r="H26" s="31">
        <f t="shared" si="0"/>
        <v>8.3708293495925474</v>
      </c>
      <c r="I26" s="32" t="str">
        <f t="shared" si="3"/>
        <v>OK</v>
      </c>
      <c r="J26" s="33"/>
      <c r="K26" s="51">
        <v>41856</v>
      </c>
    </row>
    <row r="27" spans="1:11" x14ac:dyDescent="0.25">
      <c r="A27" s="36">
        <v>26</v>
      </c>
      <c r="B27" s="42">
        <v>76</v>
      </c>
      <c r="C27" s="42">
        <v>69</v>
      </c>
      <c r="D27" s="42">
        <v>200</v>
      </c>
      <c r="E27">
        <f t="shared" si="1"/>
        <v>7</v>
      </c>
      <c r="F27" s="29">
        <f t="shared" si="2"/>
        <v>7</v>
      </c>
      <c r="G27">
        <f t="shared" si="4"/>
        <v>72.5</v>
      </c>
      <c r="H27" s="31">
        <f t="shared" si="0"/>
        <v>8.7516798387509578</v>
      </c>
      <c r="I27" s="32" t="str">
        <f t="shared" si="3"/>
        <v>OK</v>
      </c>
      <c r="J27" s="33"/>
      <c r="K27" s="51">
        <v>41857</v>
      </c>
    </row>
    <row r="28" spans="1:11" x14ac:dyDescent="0.25">
      <c r="A28" s="36">
        <v>27</v>
      </c>
      <c r="B28" s="42">
        <v>80</v>
      </c>
      <c r="C28" s="42">
        <v>76</v>
      </c>
      <c r="D28" s="42">
        <v>200</v>
      </c>
      <c r="E28">
        <f t="shared" si="1"/>
        <v>4</v>
      </c>
      <c r="F28" s="29">
        <f t="shared" si="2"/>
        <v>4</v>
      </c>
      <c r="G28">
        <f t="shared" si="4"/>
        <v>78</v>
      </c>
      <c r="H28" s="31">
        <f t="shared" si="0"/>
        <v>8.1192275494655277</v>
      </c>
      <c r="I28" s="32" t="str">
        <f t="shared" si="3"/>
        <v>OK</v>
      </c>
      <c r="J28" s="33"/>
      <c r="K28" s="51">
        <v>41862</v>
      </c>
    </row>
    <row r="29" spans="1:11" x14ac:dyDescent="0.25">
      <c r="A29" s="36">
        <v>28</v>
      </c>
      <c r="B29" s="42">
        <v>74</v>
      </c>
      <c r="C29" s="42">
        <v>75</v>
      </c>
      <c r="D29" s="42">
        <v>200</v>
      </c>
      <c r="E29">
        <f t="shared" si="1"/>
        <v>-1</v>
      </c>
      <c r="F29" s="29">
        <f t="shared" si="2"/>
        <v>1</v>
      </c>
      <c r="G29">
        <f t="shared" si="4"/>
        <v>74.5</v>
      </c>
      <c r="H29" s="31">
        <f t="shared" si="0"/>
        <v>8.5428798423014243</v>
      </c>
      <c r="I29" s="32" t="str">
        <f t="shared" si="3"/>
        <v>OK</v>
      </c>
      <c r="J29" s="33"/>
      <c r="K29" s="51">
        <v>41893</v>
      </c>
    </row>
    <row r="30" spans="1:11" x14ac:dyDescent="0.25">
      <c r="A30" s="36">
        <v>29</v>
      </c>
      <c r="B30" s="42">
        <v>86</v>
      </c>
      <c r="C30" s="42">
        <v>91</v>
      </c>
      <c r="D30" s="42">
        <v>200</v>
      </c>
      <c r="E30">
        <f t="shared" si="1"/>
        <v>-5</v>
      </c>
      <c r="F30" s="29">
        <f t="shared" si="2"/>
        <v>5</v>
      </c>
      <c r="G30">
        <f t="shared" si="4"/>
        <v>88.5</v>
      </c>
      <c r="H30" s="31">
        <f t="shared" si="0"/>
        <v>6.2528300792521136</v>
      </c>
      <c r="I30" s="32" t="str">
        <f t="shared" si="3"/>
        <v>OK</v>
      </c>
      <c r="J30" s="33"/>
      <c r="K30" s="51">
        <v>41897</v>
      </c>
    </row>
    <row r="31" spans="1:11" x14ac:dyDescent="0.25">
      <c r="A31" s="36">
        <v>30</v>
      </c>
      <c r="B31" s="42">
        <v>81</v>
      </c>
      <c r="C31" s="42">
        <v>81</v>
      </c>
      <c r="D31" s="42">
        <v>200</v>
      </c>
      <c r="E31">
        <f t="shared" si="1"/>
        <v>0</v>
      </c>
      <c r="F31" s="29">
        <f t="shared" si="2"/>
        <v>0</v>
      </c>
      <c r="G31">
        <f t="shared" si="4"/>
        <v>81</v>
      </c>
      <c r="H31" s="31">
        <f t="shared" si="0"/>
        <v>7.6890977364057482</v>
      </c>
      <c r="I31" s="32" t="str">
        <f t="shared" si="3"/>
        <v>OK</v>
      </c>
      <c r="J31" s="33"/>
      <c r="K31" s="51">
        <v>41899</v>
      </c>
    </row>
    <row r="32" spans="1:11" x14ac:dyDescent="0.25">
      <c r="A32" s="36">
        <v>31</v>
      </c>
      <c r="B32" s="42">
        <v>80</v>
      </c>
      <c r="C32" s="42">
        <v>76</v>
      </c>
      <c r="D32" s="42">
        <v>200</v>
      </c>
      <c r="E32">
        <f t="shared" si="1"/>
        <v>4</v>
      </c>
      <c r="F32" s="29">
        <f t="shared" si="2"/>
        <v>4</v>
      </c>
      <c r="G32">
        <f t="shared" si="4"/>
        <v>78</v>
      </c>
      <c r="H32" s="31">
        <f t="shared" si="0"/>
        <v>8.1192275494655277</v>
      </c>
      <c r="I32" s="32" t="str">
        <f t="shared" si="3"/>
        <v>OK</v>
      </c>
      <c r="J32" s="33"/>
      <c r="K32" s="51">
        <v>41913</v>
      </c>
    </row>
    <row r="33" spans="1:11" x14ac:dyDescent="0.25">
      <c r="A33" s="36">
        <v>32</v>
      </c>
      <c r="B33" s="42">
        <v>90</v>
      </c>
      <c r="C33" s="42">
        <v>88</v>
      </c>
      <c r="D33" s="42">
        <v>200</v>
      </c>
      <c r="E33">
        <f t="shared" si="1"/>
        <v>2</v>
      </c>
      <c r="F33" s="29">
        <f t="shared" si="2"/>
        <v>2</v>
      </c>
      <c r="G33">
        <f t="shared" si="4"/>
        <v>89</v>
      </c>
      <c r="H33" s="31">
        <f t="shared" si="0"/>
        <v>6.1326392360875097</v>
      </c>
      <c r="I33" s="32" t="str">
        <f t="shared" si="3"/>
        <v>OK</v>
      </c>
      <c r="J33" s="33"/>
      <c r="K33" s="51">
        <v>41946</v>
      </c>
    </row>
    <row r="34" spans="1:11" x14ac:dyDescent="0.25">
      <c r="A34" s="36">
        <v>33</v>
      </c>
      <c r="B34" s="42">
        <v>90</v>
      </c>
      <c r="C34" s="42">
        <v>86</v>
      </c>
      <c r="D34" s="42">
        <v>200</v>
      </c>
      <c r="E34">
        <f t="shared" si="1"/>
        <v>4</v>
      </c>
      <c r="F34" s="29">
        <f t="shared" si="2"/>
        <v>4</v>
      </c>
      <c r="G34">
        <f t="shared" si="4"/>
        <v>88</v>
      </c>
      <c r="H34" s="31">
        <f t="shared" ref="H34:H83" si="5">1.96*SQRT(2*G34*(100-G34)/D34)</f>
        <v>6.3692461092345924</v>
      </c>
      <c r="I34" s="32" t="str">
        <f t="shared" si="3"/>
        <v>OK</v>
      </c>
      <c r="J34" s="33"/>
      <c r="K34" s="51">
        <v>41947</v>
      </c>
    </row>
    <row r="35" spans="1:11" x14ac:dyDescent="0.25">
      <c r="A35" s="36">
        <v>34</v>
      </c>
      <c r="B35" s="42">
        <v>84</v>
      </c>
      <c r="C35" s="42">
        <v>83</v>
      </c>
      <c r="D35" s="42">
        <v>200</v>
      </c>
      <c r="E35">
        <f t="shared" si="1"/>
        <v>1</v>
      </c>
      <c r="F35" s="29">
        <f t="shared" si="2"/>
        <v>1</v>
      </c>
      <c r="G35">
        <f t="shared" si="4"/>
        <v>83.5</v>
      </c>
      <c r="H35" s="31">
        <f t="shared" si="5"/>
        <v>7.2751387615632463</v>
      </c>
      <c r="I35" s="32" t="str">
        <f t="shared" si="3"/>
        <v>OK</v>
      </c>
      <c r="J35" s="33"/>
      <c r="K35" s="51">
        <v>41920</v>
      </c>
    </row>
    <row r="36" spans="1:11" x14ac:dyDescent="0.25">
      <c r="A36" s="36">
        <v>35</v>
      </c>
      <c r="B36" s="42">
        <v>76</v>
      </c>
      <c r="C36" s="42">
        <v>70</v>
      </c>
      <c r="D36" s="42">
        <v>200</v>
      </c>
      <c r="E36">
        <f t="shared" si="1"/>
        <v>6</v>
      </c>
      <c r="F36" s="29">
        <f t="shared" si="2"/>
        <v>6</v>
      </c>
      <c r="G36">
        <f t="shared" si="4"/>
        <v>73</v>
      </c>
      <c r="H36" s="31">
        <f t="shared" si="5"/>
        <v>8.7016053691258612</v>
      </c>
      <c r="I36" s="32" t="str">
        <f t="shared" si="3"/>
        <v>OK</v>
      </c>
      <c r="J36" s="33"/>
      <c r="K36" s="51">
        <v>42150</v>
      </c>
    </row>
    <row r="37" spans="1:11" x14ac:dyDescent="0.25">
      <c r="A37" s="36">
        <v>36</v>
      </c>
      <c r="B37" s="42">
        <v>70</v>
      </c>
      <c r="C37" s="42">
        <v>65</v>
      </c>
      <c r="D37" s="42">
        <v>200</v>
      </c>
      <c r="E37">
        <f t="shared" si="1"/>
        <v>5</v>
      </c>
      <c r="F37" s="29">
        <f t="shared" si="2"/>
        <v>5</v>
      </c>
      <c r="G37">
        <f t="shared" si="4"/>
        <v>67.5</v>
      </c>
      <c r="H37" s="31">
        <f t="shared" si="5"/>
        <v>9.1801470576456445</v>
      </c>
      <c r="I37" s="32" t="str">
        <f t="shared" si="3"/>
        <v>OK</v>
      </c>
      <c r="J37" s="33"/>
      <c r="K37" s="51">
        <v>42198</v>
      </c>
    </row>
    <row r="38" spans="1:11" x14ac:dyDescent="0.25">
      <c r="A38" s="36">
        <v>37</v>
      </c>
      <c r="B38" s="42">
        <v>92</v>
      </c>
      <c r="C38" s="42">
        <v>94</v>
      </c>
      <c r="D38" s="42">
        <v>200</v>
      </c>
      <c r="E38">
        <f t="shared" si="1"/>
        <v>-2</v>
      </c>
      <c r="F38" s="29">
        <f t="shared" si="2"/>
        <v>2</v>
      </c>
      <c r="G38">
        <f t="shared" si="4"/>
        <v>93</v>
      </c>
      <c r="H38" s="31">
        <f t="shared" si="5"/>
        <v>5.0008815222918441</v>
      </c>
      <c r="I38" s="32" t="str">
        <f t="shared" si="3"/>
        <v>OK</v>
      </c>
      <c r="J38" s="33"/>
      <c r="K38" s="51">
        <v>42227</v>
      </c>
    </row>
    <row r="39" spans="1:11" x14ac:dyDescent="0.25">
      <c r="A39" s="36">
        <v>38</v>
      </c>
      <c r="B39" s="42">
        <v>85</v>
      </c>
      <c r="C39" s="42">
        <v>89</v>
      </c>
      <c r="D39" s="42">
        <v>200</v>
      </c>
      <c r="E39">
        <f t="shared" si="1"/>
        <v>-4</v>
      </c>
      <c r="F39" s="29">
        <f t="shared" si="2"/>
        <v>4</v>
      </c>
      <c r="G39">
        <f t="shared" si="4"/>
        <v>87</v>
      </c>
      <c r="H39" s="31">
        <f t="shared" si="5"/>
        <v>6.5915473145536927</v>
      </c>
      <c r="I39" s="32" t="str">
        <f t="shared" si="3"/>
        <v>OK</v>
      </c>
      <c r="J39" s="33"/>
      <c r="K39" s="51">
        <v>42282</v>
      </c>
    </row>
    <row r="40" spans="1:11" x14ac:dyDescent="0.25">
      <c r="A40" s="36">
        <v>39</v>
      </c>
      <c r="B40" s="42">
        <v>86</v>
      </c>
      <c r="C40" s="42">
        <v>88</v>
      </c>
      <c r="D40" s="42">
        <v>200</v>
      </c>
      <c r="E40">
        <f t="shared" si="1"/>
        <v>-2</v>
      </c>
      <c r="F40" s="29">
        <f t="shared" si="2"/>
        <v>2</v>
      </c>
      <c r="G40">
        <f t="shared" si="4"/>
        <v>87</v>
      </c>
      <c r="H40" s="31">
        <f t="shared" si="5"/>
        <v>6.5915473145536927</v>
      </c>
      <c r="I40" s="32" t="str">
        <f t="shared" si="3"/>
        <v>OK</v>
      </c>
      <c r="J40" s="33"/>
      <c r="K40" s="51">
        <v>42283</v>
      </c>
    </row>
    <row r="41" spans="1:11" x14ac:dyDescent="0.25">
      <c r="A41" s="36">
        <v>40</v>
      </c>
      <c r="B41" s="42">
        <v>93</v>
      </c>
      <c r="C41" s="42">
        <v>90</v>
      </c>
      <c r="D41" s="42">
        <v>200</v>
      </c>
      <c r="E41">
        <f t="shared" si="1"/>
        <v>3</v>
      </c>
      <c r="F41" s="29">
        <f t="shared" si="2"/>
        <v>3</v>
      </c>
      <c r="G41">
        <f t="shared" si="4"/>
        <v>91.5</v>
      </c>
      <c r="H41" s="31">
        <f t="shared" si="5"/>
        <v>5.4660812288146614</v>
      </c>
      <c r="I41" s="32" t="str">
        <f t="shared" si="3"/>
        <v>OK</v>
      </c>
      <c r="J41" s="33"/>
      <c r="K41" s="51">
        <v>42289</v>
      </c>
    </row>
    <row r="42" spans="1:11" x14ac:dyDescent="0.25">
      <c r="A42" s="36">
        <v>41</v>
      </c>
      <c r="B42" s="42">
        <v>88</v>
      </c>
      <c r="C42" s="42">
        <v>84</v>
      </c>
      <c r="D42" s="42">
        <v>200</v>
      </c>
      <c r="E42">
        <f t="shared" si="1"/>
        <v>4</v>
      </c>
      <c r="F42" s="29">
        <f t="shared" si="2"/>
        <v>4</v>
      </c>
      <c r="G42">
        <f t="shared" si="4"/>
        <v>86</v>
      </c>
      <c r="H42" s="31">
        <f t="shared" si="5"/>
        <v>6.8009458165758083</v>
      </c>
      <c r="I42" s="32" t="str">
        <f t="shared" si="3"/>
        <v>OK</v>
      </c>
      <c r="J42" s="33"/>
      <c r="K42" s="51">
        <v>42296</v>
      </c>
    </row>
    <row r="43" spans="1:11" x14ac:dyDescent="0.25">
      <c r="A43" s="36">
        <v>42</v>
      </c>
      <c r="B43" s="42">
        <v>80</v>
      </c>
      <c r="C43" s="42">
        <v>86</v>
      </c>
      <c r="D43" s="42">
        <v>200</v>
      </c>
      <c r="E43">
        <f t="shared" si="1"/>
        <v>-6</v>
      </c>
      <c r="F43" s="29">
        <f t="shared" si="2"/>
        <v>6</v>
      </c>
      <c r="G43">
        <f t="shared" si="4"/>
        <v>83</v>
      </c>
      <c r="H43" s="31">
        <f t="shared" si="5"/>
        <v>7.3624028686292355</v>
      </c>
      <c r="I43" s="32" t="str">
        <f t="shared" si="3"/>
        <v>OK</v>
      </c>
      <c r="J43" s="33"/>
      <c r="K43" s="51">
        <v>42303</v>
      </c>
    </row>
    <row r="44" spans="1:11" x14ac:dyDescent="0.25">
      <c r="A44" s="36">
        <v>43</v>
      </c>
      <c r="B44" s="42">
        <v>90</v>
      </c>
      <c r="C44" s="42">
        <v>91</v>
      </c>
      <c r="D44" s="42">
        <v>200</v>
      </c>
      <c r="E44">
        <f t="shared" si="1"/>
        <v>-1</v>
      </c>
      <c r="F44" s="29">
        <f t="shared" si="2"/>
        <v>1</v>
      </c>
      <c r="G44">
        <f t="shared" si="4"/>
        <v>90.5</v>
      </c>
      <c r="H44" s="31">
        <f t="shared" si="5"/>
        <v>5.7470127892671341</v>
      </c>
      <c r="I44" s="32" t="str">
        <f t="shared" si="3"/>
        <v>OK</v>
      </c>
      <c r="J44" s="33"/>
      <c r="K44" s="51">
        <v>42304</v>
      </c>
    </row>
    <row r="45" spans="1:11" x14ac:dyDescent="0.25">
      <c r="A45" s="36">
        <v>44</v>
      </c>
      <c r="B45" s="42"/>
      <c r="C45" s="42"/>
      <c r="D45" s="42"/>
      <c r="F45" s="29"/>
      <c r="H45" s="31"/>
      <c r="I45" s="32"/>
      <c r="J45" s="33"/>
      <c r="K45" s="51"/>
    </row>
    <row r="46" spans="1:11" x14ac:dyDescent="0.25">
      <c r="A46" s="36">
        <v>45</v>
      </c>
      <c r="B46" s="42"/>
      <c r="C46" s="42"/>
      <c r="D46" s="42"/>
      <c r="F46" s="29"/>
      <c r="H46" s="31"/>
      <c r="I46" s="32"/>
      <c r="J46" s="33"/>
      <c r="K46" s="51"/>
    </row>
    <row r="47" spans="1:11" x14ac:dyDescent="0.25">
      <c r="A47" s="36">
        <v>46</v>
      </c>
      <c r="B47" s="42"/>
      <c r="C47" s="42"/>
      <c r="D47" s="42"/>
      <c r="F47" s="29"/>
      <c r="H47" s="31"/>
      <c r="I47" s="32"/>
      <c r="J47" s="33"/>
      <c r="K47" s="51"/>
    </row>
    <row r="48" spans="1:11" x14ac:dyDescent="0.25">
      <c r="A48" s="36">
        <v>47</v>
      </c>
      <c r="B48" s="42"/>
      <c r="C48" s="42"/>
      <c r="D48" s="42"/>
      <c r="F48" s="29"/>
      <c r="H48" s="31"/>
      <c r="I48" s="32"/>
      <c r="J48" s="33"/>
      <c r="K48" s="51"/>
    </row>
    <row r="49" spans="1:11" x14ac:dyDescent="0.25">
      <c r="A49" s="36">
        <v>48</v>
      </c>
      <c r="B49" s="42"/>
      <c r="C49" s="42"/>
      <c r="D49" s="42"/>
      <c r="F49" s="29"/>
      <c r="H49" s="31"/>
      <c r="I49" s="32"/>
      <c r="J49" s="33"/>
      <c r="K49" s="51"/>
    </row>
    <row r="50" spans="1:11" x14ac:dyDescent="0.25">
      <c r="A50" s="36">
        <v>49</v>
      </c>
      <c r="B50" s="42"/>
      <c r="C50" s="42"/>
      <c r="D50" s="42"/>
      <c r="F50" s="29"/>
      <c r="H50" s="31"/>
      <c r="I50" s="32"/>
      <c r="J50" s="33"/>
      <c r="K50" s="51"/>
    </row>
    <row r="51" spans="1:11" x14ac:dyDescent="0.25">
      <c r="A51" s="36">
        <v>50</v>
      </c>
      <c r="B51" s="42"/>
      <c r="C51" s="42"/>
      <c r="D51" s="42"/>
      <c r="F51" s="29"/>
      <c r="H51" s="31"/>
      <c r="I51" s="32"/>
      <c r="J51" s="33"/>
      <c r="K51" s="51"/>
    </row>
    <row r="52" spans="1:11" x14ac:dyDescent="0.25">
      <c r="A52" s="36">
        <v>51</v>
      </c>
      <c r="B52" s="42"/>
      <c r="C52" s="42"/>
      <c r="D52" s="42"/>
      <c r="F52" s="29"/>
      <c r="H52" s="31"/>
      <c r="I52" s="32"/>
      <c r="J52" s="33"/>
      <c r="K52" s="51"/>
    </row>
    <row r="53" spans="1:11" x14ac:dyDescent="0.25">
      <c r="A53" s="36">
        <v>52</v>
      </c>
      <c r="B53" s="42"/>
      <c r="C53" s="42"/>
      <c r="D53" s="42"/>
      <c r="F53" s="29"/>
      <c r="H53" s="31"/>
      <c r="I53" s="32"/>
      <c r="J53" s="33"/>
      <c r="K53" s="51"/>
    </row>
    <row r="54" spans="1:11" x14ac:dyDescent="0.25">
      <c r="A54" s="36">
        <v>53</v>
      </c>
      <c r="B54" s="42"/>
      <c r="C54" s="42"/>
      <c r="D54" s="42"/>
      <c r="F54" s="29"/>
      <c r="H54" s="31"/>
      <c r="I54" s="32"/>
      <c r="J54" s="33"/>
      <c r="K54" s="51"/>
    </row>
    <row r="55" spans="1:11" x14ac:dyDescent="0.25">
      <c r="A55" s="36">
        <v>54</v>
      </c>
      <c r="B55" s="42"/>
      <c r="C55" s="42"/>
      <c r="D55" s="42"/>
      <c r="F55" s="29"/>
      <c r="H55" s="31"/>
      <c r="I55" s="32"/>
      <c r="J55" s="33"/>
      <c r="K55" s="51"/>
    </row>
    <row r="56" spans="1:11" x14ac:dyDescent="0.25">
      <c r="A56" s="36">
        <v>55</v>
      </c>
      <c r="B56" s="42"/>
      <c r="C56" s="42"/>
      <c r="D56" s="42"/>
      <c r="F56" s="29"/>
      <c r="H56" s="31"/>
      <c r="I56" s="32"/>
      <c r="J56" s="33"/>
      <c r="K56" s="51"/>
    </row>
    <row r="57" spans="1:11" x14ac:dyDescent="0.25">
      <c r="A57" s="36">
        <v>56</v>
      </c>
      <c r="B57" s="42"/>
      <c r="C57" s="42"/>
      <c r="D57" s="42"/>
      <c r="F57" s="29"/>
      <c r="H57" s="31"/>
      <c r="I57" s="32"/>
      <c r="J57" s="33"/>
      <c r="K57" s="51"/>
    </row>
    <row r="58" spans="1:11" x14ac:dyDescent="0.25">
      <c r="A58" s="36">
        <v>57</v>
      </c>
      <c r="B58" s="42"/>
      <c r="C58" s="42"/>
      <c r="D58" s="42"/>
      <c r="F58" s="29"/>
      <c r="H58" s="31"/>
      <c r="I58" s="32"/>
      <c r="J58" s="33"/>
      <c r="K58" s="51"/>
    </row>
    <row r="59" spans="1:11" x14ac:dyDescent="0.25">
      <c r="A59" s="36">
        <v>58</v>
      </c>
      <c r="B59" s="42"/>
      <c r="C59" s="42"/>
      <c r="D59" s="42"/>
      <c r="F59" s="29"/>
      <c r="H59" s="31"/>
      <c r="I59" s="32"/>
      <c r="J59" s="33"/>
      <c r="K59" s="51"/>
    </row>
    <row r="60" spans="1:11" x14ac:dyDescent="0.25">
      <c r="A60" s="36">
        <v>59</v>
      </c>
      <c r="B60" s="42"/>
      <c r="C60" s="42"/>
      <c r="D60" s="42"/>
      <c r="F60" s="29"/>
      <c r="H60" s="31"/>
      <c r="I60" s="32"/>
      <c r="J60" s="33"/>
      <c r="K60" s="51"/>
    </row>
    <row r="61" spans="1:11" x14ac:dyDescent="0.25">
      <c r="A61" s="36">
        <v>60</v>
      </c>
      <c r="B61" s="42"/>
      <c r="C61" s="42"/>
      <c r="D61" s="42"/>
      <c r="F61" s="29"/>
      <c r="H61" s="31"/>
      <c r="I61" s="32"/>
      <c r="J61" s="33"/>
      <c r="K61" s="51"/>
    </row>
    <row r="62" spans="1:11" x14ac:dyDescent="0.25">
      <c r="A62" s="36">
        <v>61</v>
      </c>
      <c r="B62" s="42"/>
      <c r="C62" s="42"/>
      <c r="D62" s="42"/>
      <c r="F62" s="29"/>
      <c r="H62" s="31"/>
      <c r="I62" s="32"/>
      <c r="J62" s="33"/>
      <c r="K62" s="51"/>
    </row>
    <row r="63" spans="1:11" x14ac:dyDescent="0.25">
      <c r="A63" s="36">
        <v>62</v>
      </c>
      <c r="B63" s="42"/>
      <c r="C63" s="42"/>
      <c r="D63" s="42"/>
      <c r="F63" s="29"/>
      <c r="H63" s="31"/>
      <c r="I63" s="32"/>
      <c r="J63" s="33"/>
      <c r="K63" s="51"/>
    </row>
    <row r="64" spans="1:11" x14ac:dyDescent="0.25">
      <c r="A64" s="36">
        <v>63</v>
      </c>
      <c r="B64" s="42"/>
      <c r="C64" s="42"/>
      <c r="D64" s="42"/>
      <c r="F64" s="29"/>
      <c r="H64" s="31"/>
      <c r="I64" s="32"/>
      <c r="J64" s="33"/>
      <c r="K64" s="51"/>
    </row>
    <row r="65" spans="1:11" x14ac:dyDescent="0.25">
      <c r="A65" s="36">
        <v>64</v>
      </c>
      <c r="B65" s="42"/>
      <c r="C65" s="42"/>
      <c r="D65" s="42"/>
      <c r="F65" s="29"/>
      <c r="H65" s="31"/>
      <c r="I65" s="32"/>
      <c r="J65" s="33"/>
      <c r="K65" s="51"/>
    </row>
    <row r="66" spans="1:11" x14ac:dyDescent="0.25">
      <c r="A66" s="36">
        <v>65</v>
      </c>
      <c r="B66" s="42"/>
      <c r="C66" s="42"/>
      <c r="D66" s="42"/>
      <c r="F66" s="29"/>
      <c r="H66" s="31"/>
      <c r="I66" s="32"/>
      <c r="J66" s="33"/>
      <c r="K66" s="51"/>
    </row>
    <row r="67" spans="1:11" x14ac:dyDescent="0.25">
      <c r="A67" s="36">
        <v>66</v>
      </c>
      <c r="B67" s="42"/>
      <c r="C67" s="42"/>
      <c r="D67" s="42"/>
      <c r="F67" s="29"/>
      <c r="H67" s="31"/>
      <c r="I67" s="32"/>
      <c r="J67" s="33"/>
      <c r="K67" s="51"/>
    </row>
    <row r="68" spans="1:11" x14ac:dyDescent="0.25">
      <c r="A68" s="36">
        <v>67</v>
      </c>
      <c r="B68" s="42"/>
      <c r="C68" s="42"/>
      <c r="D68" s="42"/>
      <c r="F68" s="29"/>
      <c r="H68" s="31"/>
      <c r="I68" s="32"/>
      <c r="J68" s="33"/>
      <c r="K68" s="51"/>
    </row>
    <row r="69" spans="1:11" x14ac:dyDescent="0.25">
      <c r="A69" s="36">
        <v>68</v>
      </c>
      <c r="B69" s="42"/>
      <c r="C69" s="42"/>
      <c r="D69" s="42"/>
      <c r="F69" s="29"/>
      <c r="H69" s="31"/>
      <c r="I69" s="32"/>
      <c r="J69" s="33"/>
      <c r="K69" s="51"/>
    </row>
    <row r="70" spans="1:11" x14ac:dyDescent="0.25">
      <c r="A70" s="36">
        <v>69</v>
      </c>
      <c r="B70" s="42"/>
      <c r="C70" s="42"/>
      <c r="D70" s="42"/>
      <c r="F70" s="29"/>
      <c r="H70" s="31"/>
      <c r="I70" s="32"/>
      <c r="J70" s="33"/>
      <c r="K70" s="51"/>
    </row>
    <row r="71" spans="1:11" x14ac:dyDescent="0.25">
      <c r="A71" s="36">
        <v>70</v>
      </c>
      <c r="B71" s="42"/>
      <c r="C71" s="42"/>
      <c r="D71" s="42"/>
      <c r="F71" s="29"/>
      <c r="H71" s="31"/>
      <c r="I71" s="32"/>
      <c r="J71" s="33"/>
      <c r="K71" s="51"/>
    </row>
    <row r="72" spans="1:11" x14ac:dyDescent="0.25">
      <c r="A72" s="36">
        <v>71</v>
      </c>
      <c r="B72" s="42"/>
      <c r="C72" s="42"/>
      <c r="D72" s="42">
        <v>200</v>
      </c>
      <c r="E72">
        <f t="shared" si="1"/>
        <v>0</v>
      </c>
      <c r="F72" s="29">
        <f t="shared" si="2"/>
        <v>0</v>
      </c>
      <c r="G72" t="e">
        <f t="shared" si="4"/>
        <v>#DIV/0!</v>
      </c>
      <c r="H72" s="31" t="e">
        <f t="shared" si="5"/>
        <v>#DIV/0!</v>
      </c>
      <c r="I72" s="32" t="e">
        <f t="shared" si="3"/>
        <v>#DIV/0!</v>
      </c>
      <c r="J72" s="33"/>
      <c r="K72" s="51"/>
    </row>
    <row r="73" spans="1:11" x14ac:dyDescent="0.25">
      <c r="A73" s="36">
        <v>72</v>
      </c>
      <c r="B73" s="42"/>
      <c r="C73" s="42"/>
      <c r="D73" s="42">
        <v>200</v>
      </c>
      <c r="E73">
        <f t="shared" si="1"/>
        <v>0</v>
      </c>
      <c r="F73" s="29">
        <f t="shared" si="2"/>
        <v>0</v>
      </c>
      <c r="G73" t="e">
        <f t="shared" si="4"/>
        <v>#DIV/0!</v>
      </c>
      <c r="H73" s="31" t="e">
        <f t="shared" si="5"/>
        <v>#DIV/0!</v>
      </c>
      <c r="I73" s="32" t="e">
        <f t="shared" si="3"/>
        <v>#DIV/0!</v>
      </c>
      <c r="J73" s="33"/>
      <c r="K73" s="51"/>
    </row>
    <row r="74" spans="1:11" x14ac:dyDescent="0.25">
      <c r="A74" s="36">
        <v>73</v>
      </c>
      <c r="B74" s="42"/>
      <c r="C74" s="42"/>
      <c r="D74" s="42">
        <v>200</v>
      </c>
      <c r="E74">
        <f t="shared" si="1"/>
        <v>0</v>
      </c>
      <c r="F74" s="29">
        <f t="shared" si="2"/>
        <v>0</v>
      </c>
      <c r="G74" t="e">
        <f t="shared" si="4"/>
        <v>#DIV/0!</v>
      </c>
      <c r="H74" s="31" t="e">
        <f t="shared" si="5"/>
        <v>#DIV/0!</v>
      </c>
      <c r="I74" s="32" t="e">
        <f t="shared" si="3"/>
        <v>#DIV/0!</v>
      </c>
      <c r="J74" s="33"/>
      <c r="K74" s="51"/>
    </row>
    <row r="75" spans="1:11" x14ac:dyDescent="0.25">
      <c r="A75" s="36">
        <v>74</v>
      </c>
      <c r="B75" s="42"/>
      <c r="C75" s="42"/>
      <c r="D75" s="42">
        <v>200</v>
      </c>
      <c r="E75">
        <f t="shared" si="1"/>
        <v>0</v>
      </c>
      <c r="F75" s="29">
        <f t="shared" si="2"/>
        <v>0</v>
      </c>
      <c r="G75" t="e">
        <f t="shared" si="4"/>
        <v>#DIV/0!</v>
      </c>
      <c r="H75" s="31" t="e">
        <f t="shared" si="5"/>
        <v>#DIV/0!</v>
      </c>
      <c r="I75" s="32" t="e">
        <f t="shared" si="3"/>
        <v>#DIV/0!</v>
      </c>
      <c r="J75" s="33"/>
      <c r="K75" s="51"/>
    </row>
    <row r="76" spans="1:11" x14ac:dyDescent="0.25">
      <c r="A76" s="36">
        <v>75</v>
      </c>
      <c r="B76" s="42"/>
      <c r="C76" s="42"/>
      <c r="D76" s="42">
        <v>200</v>
      </c>
      <c r="E76">
        <f t="shared" si="1"/>
        <v>0</v>
      </c>
      <c r="F76" s="29">
        <f t="shared" si="2"/>
        <v>0</v>
      </c>
      <c r="G76" t="e">
        <f t="shared" si="4"/>
        <v>#DIV/0!</v>
      </c>
      <c r="H76" s="31" t="e">
        <f t="shared" si="5"/>
        <v>#DIV/0!</v>
      </c>
      <c r="I76" s="32" t="e">
        <f t="shared" si="3"/>
        <v>#DIV/0!</v>
      </c>
      <c r="J76" s="33"/>
      <c r="K76" s="51"/>
    </row>
    <row r="77" spans="1:11" x14ac:dyDescent="0.25">
      <c r="A77" s="36">
        <v>76</v>
      </c>
      <c r="B77" s="42"/>
      <c r="C77" s="42"/>
      <c r="D77" s="42">
        <v>200</v>
      </c>
      <c r="E77">
        <f t="shared" si="1"/>
        <v>0</v>
      </c>
      <c r="F77" s="29">
        <f t="shared" si="2"/>
        <v>0</v>
      </c>
      <c r="G77" t="e">
        <f t="shared" si="4"/>
        <v>#DIV/0!</v>
      </c>
      <c r="H77" s="31" t="e">
        <f t="shared" si="5"/>
        <v>#DIV/0!</v>
      </c>
      <c r="I77" s="32" t="e">
        <f t="shared" si="3"/>
        <v>#DIV/0!</v>
      </c>
      <c r="J77" s="33"/>
      <c r="K77" s="51"/>
    </row>
    <row r="78" spans="1:11" x14ac:dyDescent="0.25">
      <c r="A78" s="36">
        <v>77</v>
      </c>
      <c r="B78" s="42"/>
      <c r="C78" s="42"/>
      <c r="D78" s="42">
        <v>200</v>
      </c>
      <c r="E78">
        <f t="shared" si="1"/>
        <v>0</v>
      </c>
      <c r="F78" s="29">
        <f t="shared" si="2"/>
        <v>0</v>
      </c>
      <c r="G78" t="e">
        <f t="shared" si="4"/>
        <v>#DIV/0!</v>
      </c>
      <c r="H78" s="31" t="e">
        <f t="shared" si="5"/>
        <v>#DIV/0!</v>
      </c>
      <c r="I78" s="32" t="e">
        <f t="shared" si="3"/>
        <v>#DIV/0!</v>
      </c>
      <c r="J78" s="33"/>
      <c r="K78" s="51"/>
    </row>
    <row r="79" spans="1:11" x14ac:dyDescent="0.25">
      <c r="A79" s="36">
        <v>78</v>
      </c>
      <c r="B79" s="42"/>
      <c r="C79" s="42"/>
      <c r="D79" s="42">
        <v>200</v>
      </c>
      <c r="E79">
        <f t="shared" si="1"/>
        <v>0</v>
      </c>
      <c r="F79" s="29">
        <f t="shared" si="2"/>
        <v>0</v>
      </c>
      <c r="G79" t="e">
        <f t="shared" si="4"/>
        <v>#DIV/0!</v>
      </c>
      <c r="H79" s="31" t="e">
        <f t="shared" si="5"/>
        <v>#DIV/0!</v>
      </c>
      <c r="I79" s="32" t="e">
        <f t="shared" si="3"/>
        <v>#DIV/0!</v>
      </c>
      <c r="J79" s="33"/>
      <c r="K79" s="51"/>
    </row>
    <row r="80" spans="1:11" x14ac:dyDescent="0.25">
      <c r="A80" s="36">
        <v>79</v>
      </c>
      <c r="B80" s="42"/>
      <c r="C80" s="42"/>
      <c r="D80" s="42">
        <v>200</v>
      </c>
      <c r="E80">
        <f t="shared" si="1"/>
        <v>0</v>
      </c>
      <c r="F80" s="29">
        <f t="shared" si="2"/>
        <v>0</v>
      </c>
      <c r="G80" t="e">
        <f t="shared" si="4"/>
        <v>#DIV/0!</v>
      </c>
      <c r="H80" s="31" t="e">
        <f t="shared" si="5"/>
        <v>#DIV/0!</v>
      </c>
      <c r="I80" s="32" t="e">
        <f t="shared" si="3"/>
        <v>#DIV/0!</v>
      </c>
      <c r="J80" s="33"/>
      <c r="K80" s="51"/>
    </row>
    <row r="81" spans="1:11" x14ac:dyDescent="0.25">
      <c r="A81" s="36">
        <v>80</v>
      </c>
      <c r="B81" s="42"/>
      <c r="C81" s="42"/>
      <c r="D81" s="42">
        <v>200</v>
      </c>
      <c r="E81">
        <f t="shared" si="1"/>
        <v>0</v>
      </c>
      <c r="F81" s="29">
        <f t="shared" si="2"/>
        <v>0</v>
      </c>
      <c r="G81" t="e">
        <f t="shared" si="4"/>
        <v>#DIV/0!</v>
      </c>
      <c r="H81" s="31" t="e">
        <f t="shared" si="5"/>
        <v>#DIV/0!</v>
      </c>
      <c r="I81" s="32" t="e">
        <f t="shared" si="3"/>
        <v>#DIV/0!</v>
      </c>
      <c r="J81" s="33"/>
      <c r="K81" s="51"/>
    </row>
    <row r="82" spans="1:11" x14ac:dyDescent="0.25">
      <c r="A82" s="36">
        <v>81</v>
      </c>
      <c r="B82" s="42"/>
      <c r="C82" s="42"/>
      <c r="D82" s="42">
        <v>200</v>
      </c>
      <c r="E82">
        <f t="shared" si="1"/>
        <v>0</v>
      </c>
      <c r="F82" s="29">
        <f t="shared" si="2"/>
        <v>0</v>
      </c>
      <c r="G82" t="e">
        <f t="shared" si="4"/>
        <v>#DIV/0!</v>
      </c>
      <c r="H82" s="31" t="e">
        <f t="shared" si="5"/>
        <v>#DIV/0!</v>
      </c>
      <c r="I82" s="32" t="e">
        <f t="shared" si="3"/>
        <v>#DIV/0!</v>
      </c>
      <c r="J82" s="33"/>
      <c r="K82" s="51"/>
    </row>
    <row r="83" spans="1:11" x14ac:dyDescent="0.25">
      <c r="A83" s="36">
        <v>82</v>
      </c>
      <c r="B83" s="42"/>
      <c r="C83" s="42"/>
      <c r="D83" s="42">
        <v>200</v>
      </c>
      <c r="E83">
        <f t="shared" si="1"/>
        <v>0</v>
      </c>
      <c r="F83" s="29">
        <f t="shared" si="2"/>
        <v>0</v>
      </c>
      <c r="G83" t="e">
        <f t="shared" si="4"/>
        <v>#DIV/0!</v>
      </c>
      <c r="H83" s="31" t="e">
        <f t="shared" si="5"/>
        <v>#DIV/0!</v>
      </c>
      <c r="I83" s="32" t="e">
        <f t="shared" si="3"/>
        <v>#DIV/0!</v>
      </c>
      <c r="J83" s="33"/>
      <c r="K83" s="51"/>
    </row>
    <row r="84" spans="1:11" x14ac:dyDescent="0.25">
      <c r="B84" s="33"/>
      <c r="C84" s="33"/>
      <c r="D84" s="33"/>
      <c r="E84" s="33"/>
      <c r="F84" s="33"/>
      <c r="G84" s="33"/>
      <c r="H84" s="33"/>
      <c r="I84" s="33"/>
      <c r="J84" s="33"/>
    </row>
    <row r="85" spans="1:11" x14ac:dyDescent="0.25">
      <c r="J85" s="33"/>
    </row>
    <row r="86" spans="1:11" x14ac:dyDescent="0.25">
      <c r="D86" t="s">
        <v>6</v>
      </c>
      <c r="E86">
        <f>COUNT(B2:B85)</f>
        <v>43</v>
      </c>
      <c r="J86" s="33"/>
    </row>
    <row r="87" spans="1:11" x14ac:dyDescent="0.25">
      <c r="D87" t="s">
        <v>7</v>
      </c>
      <c r="E87">
        <f>AVERAGE(E2:E83)</f>
        <v>0.41818181818181815</v>
      </c>
      <c r="J87" s="33"/>
    </row>
    <row r="88" spans="1:11" x14ac:dyDescent="0.25">
      <c r="D88" t="s">
        <v>8</v>
      </c>
      <c r="E88">
        <f>MEDIAN(E2:E83)</f>
        <v>0</v>
      </c>
      <c r="J88" s="33"/>
    </row>
    <row r="89" spans="1:11" x14ac:dyDescent="0.25">
      <c r="D89" t="s">
        <v>9</v>
      </c>
      <c r="E89">
        <f>STDEV(E2:E83)</f>
        <v>3.3592928548800991</v>
      </c>
      <c r="J89" s="33"/>
    </row>
    <row r="90" spans="1:11" x14ac:dyDescent="0.25">
      <c r="D90" t="s">
        <v>10</v>
      </c>
      <c r="E90">
        <f>1.96*E89/SQRT(E86)</f>
        <v>1.0040832210875883</v>
      </c>
      <c r="J90" s="33"/>
    </row>
    <row r="91" spans="1:11" x14ac:dyDescent="0.25">
      <c r="J91" s="33"/>
    </row>
    <row r="93" spans="1:11" x14ac:dyDescent="0.25">
      <c r="B93" t="s">
        <v>30</v>
      </c>
    </row>
  </sheetData>
  <phoneticPr fontId="0" type="noConversion"/>
  <conditionalFormatting sqref="I2:I83">
    <cfRule type="cellIs" dxfId="7" priority="1" stopIfTrue="1" operator="equal">
      <formula>"OK"</formula>
    </cfRule>
    <cfRule type="cellIs" dxfId="6" priority="2" stopIfTrue="1" operator="equal">
      <formula>"!!!!!!"</formula>
    </cfRule>
  </conditionalFormatting>
  <pageMargins left="0.75" right="0.75" top="1" bottom="1" header="0.4921259845" footer="0.4921259845"/>
  <pageSetup paperSize="9" orientation="portrait" r:id="rId1"/>
  <headerFooter alignWithMargins="0">
    <oddFooter>&amp;L&amp;Z&amp;F&amp;R&amp;P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100" workbookViewId="0">
      <selection activeCell="O122" sqref="O122"/>
    </sheetView>
  </sheetViews>
  <sheetFormatPr baseColWidth="10" defaultColWidth="11" defaultRowHeight="13.8" x14ac:dyDescent="0.25"/>
  <cols>
    <col min="1" max="1" width="3.5" style="46" bestFit="1" customWidth="1"/>
    <col min="2" max="3" width="6.3984375" customWidth="1"/>
    <col min="4" max="4" width="9.69921875" customWidth="1"/>
    <col min="5" max="6" width="6.69921875" customWidth="1"/>
    <col min="7" max="7" width="4.8984375" bestFit="1" customWidth="1"/>
    <col min="8" max="8" width="8.3984375" bestFit="1" customWidth="1"/>
    <col min="9" max="9" width="8.5" bestFit="1" customWidth="1"/>
    <col min="10" max="10" width="1.5" customWidth="1"/>
  </cols>
  <sheetData>
    <row r="1" spans="1:11" s="45" customFormat="1" ht="69" x14ac:dyDescent="0.25">
      <c r="A1" s="43" t="s">
        <v>0</v>
      </c>
      <c r="B1" s="4" t="s">
        <v>25</v>
      </c>
      <c r="C1" s="4" t="s">
        <v>24</v>
      </c>
      <c r="D1" s="4" t="s">
        <v>23</v>
      </c>
      <c r="E1" s="38" t="s">
        <v>1</v>
      </c>
      <c r="F1" s="5" t="s">
        <v>13</v>
      </c>
      <c r="G1" s="4" t="s">
        <v>3</v>
      </c>
      <c r="H1" s="39" t="s">
        <v>19</v>
      </c>
      <c r="I1" s="7" t="s">
        <v>20</v>
      </c>
      <c r="J1" s="4"/>
      <c r="K1" s="4" t="s">
        <v>18</v>
      </c>
    </row>
    <row r="2" spans="1:11" x14ac:dyDescent="0.25">
      <c r="A2" s="46">
        <v>1</v>
      </c>
      <c r="B2" s="42">
        <v>22</v>
      </c>
      <c r="C2" s="42">
        <v>26</v>
      </c>
      <c r="D2" s="42">
        <v>200</v>
      </c>
      <c r="E2">
        <f t="shared" ref="E2:E126" si="0">B2-C2</f>
        <v>-4</v>
      </c>
      <c r="F2" s="29">
        <f>ABS(C2-B2)</f>
        <v>4</v>
      </c>
      <c r="G2">
        <f>AVERAGE(B2:C2)</f>
        <v>24</v>
      </c>
      <c r="H2" s="31">
        <f>1.96*SQRT(2*G2*(100-G2)/D2)</f>
        <v>8.3708293495925474</v>
      </c>
      <c r="I2" s="32" t="str">
        <f>IF(OR(F2&gt;H2),"!!!!!!","OK")</f>
        <v>OK</v>
      </c>
      <c r="J2" s="33"/>
      <c r="K2" s="51">
        <v>41654</v>
      </c>
    </row>
    <row r="3" spans="1:11" x14ac:dyDescent="0.25">
      <c r="A3" s="46">
        <v>2</v>
      </c>
      <c r="B3" s="42">
        <v>16</v>
      </c>
      <c r="C3" s="42">
        <v>23</v>
      </c>
      <c r="D3" s="42">
        <v>200</v>
      </c>
      <c r="E3">
        <f t="shared" si="0"/>
        <v>-7</v>
      </c>
      <c r="F3" s="29">
        <f t="shared" ref="F3:F126" si="1">ABS(C3-B3)</f>
        <v>7</v>
      </c>
      <c r="G3">
        <f>AVERAGE(B3:C3)</f>
        <v>19.5</v>
      </c>
      <c r="H3" s="31">
        <f t="shared" ref="H3:H126" si="2">1.96*SQRT(2*G3*(100-G3)/D3)</f>
        <v>7.7655338515777528</v>
      </c>
      <c r="I3" s="32" t="str">
        <f t="shared" ref="I3:I126" si="3">IF(OR(F3&gt;H3),"!!!!!!","OK")</f>
        <v>OK</v>
      </c>
      <c r="J3" s="33"/>
      <c r="K3" s="51">
        <v>41660</v>
      </c>
    </row>
    <row r="4" spans="1:11" x14ac:dyDescent="0.25">
      <c r="A4" s="46">
        <v>3</v>
      </c>
      <c r="B4" s="42">
        <v>23</v>
      </c>
      <c r="C4" s="42">
        <v>21</v>
      </c>
      <c r="D4" s="42">
        <v>200</v>
      </c>
      <c r="E4">
        <f t="shared" si="0"/>
        <v>2</v>
      </c>
      <c r="F4" s="29">
        <f t="shared" si="1"/>
        <v>2</v>
      </c>
      <c r="G4">
        <f>AVERAGE(B4:C4)</f>
        <v>22</v>
      </c>
      <c r="H4" s="31">
        <f t="shared" si="2"/>
        <v>8.1192275494655277</v>
      </c>
      <c r="I4" s="32" t="str">
        <f t="shared" si="3"/>
        <v>OK</v>
      </c>
      <c r="J4" s="33"/>
      <c r="K4" s="51">
        <v>41661</v>
      </c>
    </row>
    <row r="5" spans="1:11" x14ac:dyDescent="0.25">
      <c r="A5" s="46">
        <v>4</v>
      </c>
      <c r="B5" s="42">
        <v>18</v>
      </c>
      <c r="C5" s="42">
        <v>26</v>
      </c>
      <c r="D5" s="42">
        <v>200</v>
      </c>
      <c r="E5">
        <f t="shared" si="0"/>
        <v>-8</v>
      </c>
      <c r="F5" s="29">
        <f t="shared" si="1"/>
        <v>8</v>
      </c>
      <c r="G5">
        <f>AVERAGE(B5:C5)</f>
        <v>22</v>
      </c>
      <c r="H5" s="31">
        <f t="shared" si="2"/>
        <v>8.1192275494655277</v>
      </c>
      <c r="I5" s="32" t="str">
        <f t="shared" si="3"/>
        <v>OK</v>
      </c>
      <c r="J5" s="33"/>
      <c r="K5" s="51">
        <v>41673</v>
      </c>
    </row>
    <row r="6" spans="1:11" x14ac:dyDescent="0.25">
      <c r="A6" s="46">
        <v>5</v>
      </c>
      <c r="B6" s="42">
        <v>33</v>
      </c>
      <c r="C6" s="42">
        <v>30</v>
      </c>
      <c r="D6" s="42">
        <v>200</v>
      </c>
      <c r="E6">
        <f t="shared" si="0"/>
        <v>3</v>
      </c>
      <c r="F6" s="29">
        <f t="shared" si="1"/>
        <v>3</v>
      </c>
      <c r="G6">
        <f t="shared" ref="G6:G126" si="4">AVERAGE(B6:C6)</f>
        <v>31.5</v>
      </c>
      <c r="H6" s="31">
        <f t="shared" si="2"/>
        <v>9.1045111895147883</v>
      </c>
      <c r="I6" s="32" t="str">
        <f t="shared" si="3"/>
        <v>OK</v>
      </c>
      <c r="J6" s="33"/>
      <c r="K6" s="51">
        <v>41681</v>
      </c>
    </row>
    <row r="7" spans="1:11" x14ac:dyDescent="0.25">
      <c r="A7" s="46">
        <v>6</v>
      </c>
      <c r="B7" s="42">
        <v>15</v>
      </c>
      <c r="C7" s="42">
        <v>16</v>
      </c>
      <c r="D7" s="42">
        <v>200</v>
      </c>
      <c r="E7">
        <f t="shared" si="0"/>
        <v>-1</v>
      </c>
      <c r="F7" s="29">
        <f t="shared" si="1"/>
        <v>1</v>
      </c>
      <c r="G7">
        <f t="shared" si="4"/>
        <v>15.5</v>
      </c>
      <c r="H7" s="31">
        <f t="shared" si="2"/>
        <v>7.0933317982454485</v>
      </c>
      <c r="I7" s="32" t="str">
        <f t="shared" si="3"/>
        <v>OK</v>
      </c>
      <c r="J7" s="33"/>
      <c r="K7" s="51">
        <v>41682</v>
      </c>
    </row>
    <row r="8" spans="1:11" x14ac:dyDescent="0.25">
      <c r="A8" s="46">
        <v>7</v>
      </c>
      <c r="B8" s="42">
        <v>19</v>
      </c>
      <c r="C8" s="42">
        <v>25</v>
      </c>
      <c r="D8" s="42">
        <v>200</v>
      </c>
      <c r="E8">
        <f t="shared" si="0"/>
        <v>-6</v>
      </c>
      <c r="F8" s="29">
        <f t="shared" si="1"/>
        <v>6</v>
      </c>
      <c r="G8">
        <f t="shared" si="4"/>
        <v>22</v>
      </c>
      <c r="H8" s="31">
        <f t="shared" si="2"/>
        <v>8.1192275494655277</v>
      </c>
      <c r="I8" s="32" t="str">
        <f t="shared" si="3"/>
        <v>OK</v>
      </c>
      <c r="J8" s="33"/>
      <c r="K8" s="51">
        <v>41687</v>
      </c>
    </row>
    <row r="9" spans="1:11" x14ac:dyDescent="0.25">
      <c r="A9" s="46">
        <v>8</v>
      </c>
      <c r="B9" s="42">
        <v>23</v>
      </c>
      <c r="C9" s="42">
        <v>17</v>
      </c>
      <c r="D9" s="42">
        <v>200</v>
      </c>
      <c r="E9">
        <f t="shared" si="0"/>
        <v>6</v>
      </c>
      <c r="F9" s="29">
        <f t="shared" si="1"/>
        <v>6</v>
      </c>
      <c r="G9">
        <f t="shared" si="4"/>
        <v>20</v>
      </c>
      <c r="H9" s="31">
        <f t="shared" si="2"/>
        <v>7.84</v>
      </c>
      <c r="I9" s="32" t="str">
        <f t="shared" si="3"/>
        <v>OK</v>
      </c>
      <c r="J9" s="33"/>
      <c r="K9" s="51">
        <v>41688</v>
      </c>
    </row>
    <row r="10" spans="1:11" x14ac:dyDescent="0.25">
      <c r="A10" s="46">
        <v>9</v>
      </c>
      <c r="B10" s="42">
        <v>7</v>
      </c>
      <c r="C10" s="42">
        <v>4</v>
      </c>
      <c r="D10" s="42">
        <v>200</v>
      </c>
      <c r="E10">
        <f t="shared" si="0"/>
        <v>3</v>
      </c>
      <c r="F10" s="29">
        <f t="shared" si="1"/>
        <v>3</v>
      </c>
      <c r="G10">
        <f t="shared" si="4"/>
        <v>5.5</v>
      </c>
      <c r="H10" s="31">
        <f t="shared" si="2"/>
        <v>4.4684131411497754</v>
      </c>
      <c r="I10" s="32" t="str">
        <f t="shared" si="3"/>
        <v>OK</v>
      </c>
      <c r="J10" s="33"/>
      <c r="K10" s="51">
        <v>41694</v>
      </c>
    </row>
    <row r="11" spans="1:11" x14ac:dyDescent="0.25">
      <c r="A11" s="46">
        <v>10</v>
      </c>
      <c r="B11" s="42">
        <v>17</v>
      </c>
      <c r="C11" s="42">
        <v>23</v>
      </c>
      <c r="D11" s="42">
        <v>87</v>
      </c>
      <c r="E11">
        <f t="shared" si="0"/>
        <v>-6</v>
      </c>
      <c r="F11" s="29">
        <f t="shared" si="1"/>
        <v>6</v>
      </c>
      <c r="G11">
        <f t="shared" si="4"/>
        <v>20</v>
      </c>
      <c r="H11" s="31">
        <f t="shared" si="2"/>
        <v>11.886977323317206</v>
      </c>
      <c r="I11" s="32" t="str">
        <f t="shared" si="3"/>
        <v>OK</v>
      </c>
      <c r="J11" s="33"/>
      <c r="K11" s="51">
        <v>41695</v>
      </c>
    </row>
    <row r="12" spans="1:11" x14ac:dyDescent="0.25">
      <c r="A12" s="46">
        <v>11</v>
      </c>
      <c r="B12" s="42">
        <v>24</v>
      </c>
      <c r="C12" s="42">
        <v>23</v>
      </c>
      <c r="D12" s="42">
        <v>200</v>
      </c>
      <c r="E12">
        <f t="shared" si="0"/>
        <v>1</v>
      </c>
      <c r="F12" s="29">
        <f t="shared" si="1"/>
        <v>1</v>
      </c>
      <c r="G12">
        <f t="shared" si="4"/>
        <v>23.5</v>
      </c>
      <c r="H12" s="31">
        <f t="shared" si="2"/>
        <v>8.3103768867603112</v>
      </c>
      <c r="I12" s="32" t="str">
        <f t="shared" si="3"/>
        <v>OK</v>
      </c>
      <c r="J12" s="33"/>
      <c r="K12" s="51">
        <v>41703</v>
      </c>
    </row>
    <row r="13" spans="1:11" x14ac:dyDescent="0.25">
      <c r="A13" s="46">
        <v>12</v>
      </c>
      <c r="B13" s="42">
        <v>15</v>
      </c>
      <c r="C13" s="42">
        <v>11</v>
      </c>
      <c r="D13" s="42">
        <v>200</v>
      </c>
      <c r="E13">
        <f t="shared" si="0"/>
        <v>4</v>
      </c>
      <c r="F13" s="29">
        <f t="shared" si="1"/>
        <v>4</v>
      </c>
      <c r="G13">
        <f t="shared" si="4"/>
        <v>13</v>
      </c>
      <c r="H13" s="31">
        <f t="shared" si="2"/>
        <v>6.5915473145536927</v>
      </c>
      <c r="I13" s="32" t="str">
        <f t="shared" si="3"/>
        <v>OK</v>
      </c>
      <c r="J13" s="33"/>
      <c r="K13" s="51">
        <v>41708</v>
      </c>
    </row>
    <row r="14" spans="1:11" x14ac:dyDescent="0.25">
      <c r="A14" s="46">
        <v>13</v>
      </c>
      <c r="B14" s="42">
        <v>13</v>
      </c>
      <c r="C14" s="42">
        <v>17</v>
      </c>
      <c r="D14" s="42">
        <v>200</v>
      </c>
      <c r="E14">
        <f t="shared" si="0"/>
        <v>-4</v>
      </c>
      <c r="F14" s="29">
        <f t="shared" si="1"/>
        <v>4</v>
      </c>
      <c r="G14">
        <f t="shared" si="4"/>
        <v>15</v>
      </c>
      <c r="H14" s="31">
        <f t="shared" si="2"/>
        <v>6.9985998599719936</v>
      </c>
      <c r="I14" s="32" t="str">
        <f t="shared" si="3"/>
        <v>OK</v>
      </c>
      <c r="J14" s="33"/>
      <c r="K14" s="51">
        <v>41710</v>
      </c>
    </row>
    <row r="15" spans="1:11" x14ac:dyDescent="0.25">
      <c r="A15" s="46">
        <v>14</v>
      </c>
      <c r="B15" s="42">
        <v>18</v>
      </c>
      <c r="C15" s="42">
        <v>15</v>
      </c>
      <c r="D15" s="42">
        <v>200</v>
      </c>
      <c r="E15">
        <f t="shared" si="0"/>
        <v>3</v>
      </c>
      <c r="F15" s="29">
        <f t="shared" si="1"/>
        <v>3</v>
      </c>
      <c r="G15">
        <f t="shared" si="4"/>
        <v>16.5</v>
      </c>
      <c r="H15" s="31">
        <f t="shared" si="2"/>
        <v>7.2751387615632463</v>
      </c>
      <c r="I15" s="32" t="str">
        <f t="shared" si="3"/>
        <v>OK</v>
      </c>
      <c r="J15" s="33"/>
      <c r="K15" s="51">
        <v>41716</v>
      </c>
    </row>
    <row r="16" spans="1:11" x14ac:dyDescent="0.25">
      <c r="A16" s="46">
        <v>15</v>
      </c>
      <c r="B16" s="42">
        <v>11</v>
      </c>
      <c r="C16" s="42">
        <v>17</v>
      </c>
      <c r="D16" s="42">
        <v>200</v>
      </c>
      <c r="E16">
        <f t="shared" si="0"/>
        <v>-6</v>
      </c>
      <c r="F16" s="29">
        <f t="shared" si="1"/>
        <v>6</v>
      </c>
      <c r="G16">
        <f t="shared" si="4"/>
        <v>14</v>
      </c>
      <c r="H16" s="31">
        <f t="shared" si="2"/>
        <v>6.8009458165758083</v>
      </c>
      <c r="I16" s="32" t="str">
        <f t="shared" si="3"/>
        <v>OK</v>
      </c>
      <c r="J16" s="33"/>
      <c r="K16" s="51">
        <v>41717</v>
      </c>
    </row>
    <row r="17" spans="1:11" x14ac:dyDescent="0.25">
      <c r="A17" s="46">
        <v>16</v>
      </c>
      <c r="B17" s="42">
        <v>20</v>
      </c>
      <c r="C17" s="42">
        <v>14</v>
      </c>
      <c r="D17" s="42">
        <v>200</v>
      </c>
      <c r="E17">
        <f t="shared" si="0"/>
        <v>6</v>
      </c>
      <c r="F17" s="29">
        <f t="shared" si="1"/>
        <v>6</v>
      </c>
      <c r="G17">
        <f t="shared" si="4"/>
        <v>17</v>
      </c>
      <c r="H17" s="31">
        <f t="shared" si="2"/>
        <v>7.3624028686292355</v>
      </c>
      <c r="I17" s="32" t="str">
        <f t="shared" si="3"/>
        <v>OK</v>
      </c>
      <c r="J17" s="33"/>
      <c r="K17" s="51">
        <v>41750</v>
      </c>
    </row>
    <row r="18" spans="1:11" x14ac:dyDescent="0.25">
      <c r="A18" s="46">
        <v>17</v>
      </c>
      <c r="B18" s="42">
        <v>15</v>
      </c>
      <c r="C18" s="42">
        <v>20</v>
      </c>
      <c r="D18" s="42">
        <v>200</v>
      </c>
      <c r="E18">
        <f t="shared" si="0"/>
        <v>-5</v>
      </c>
      <c r="F18" s="29">
        <f t="shared" si="1"/>
        <v>5</v>
      </c>
      <c r="G18">
        <f t="shared" si="4"/>
        <v>17.5</v>
      </c>
      <c r="H18" s="31">
        <f t="shared" si="2"/>
        <v>7.4473552352496251</v>
      </c>
      <c r="I18" s="32" t="str">
        <f t="shared" si="3"/>
        <v>OK</v>
      </c>
      <c r="J18" s="33"/>
      <c r="K18" s="51">
        <v>41766</v>
      </c>
    </row>
    <row r="19" spans="1:11" x14ac:dyDescent="0.25">
      <c r="A19" s="46">
        <v>18</v>
      </c>
      <c r="B19" s="42">
        <v>11</v>
      </c>
      <c r="C19" s="42">
        <v>17</v>
      </c>
      <c r="D19" s="42">
        <v>200</v>
      </c>
      <c r="E19">
        <f t="shared" si="0"/>
        <v>-6</v>
      </c>
      <c r="F19" s="29">
        <f t="shared" si="1"/>
        <v>6</v>
      </c>
      <c r="G19">
        <f t="shared" si="4"/>
        <v>14</v>
      </c>
      <c r="H19" s="31">
        <f t="shared" si="2"/>
        <v>6.8009458165758083</v>
      </c>
      <c r="I19" s="32" t="str">
        <f t="shared" si="3"/>
        <v>OK</v>
      </c>
      <c r="J19" s="33"/>
      <c r="K19" s="51">
        <v>41766</v>
      </c>
    </row>
    <row r="20" spans="1:11" x14ac:dyDescent="0.25">
      <c r="A20" s="46">
        <v>19</v>
      </c>
      <c r="B20" s="42">
        <v>17</v>
      </c>
      <c r="C20" s="42">
        <v>15</v>
      </c>
      <c r="D20" s="42">
        <v>200</v>
      </c>
      <c r="E20">
        <f t="shared" si="0"/>
        <v>2</v>
      </c>
      <c r="F20" s="29">
        <f t="shared" si="1"/>
        <v>2</v>
      </c>
      <c r="G20">
        <f t="shared" si="4"/>
        <v>16</v>
      </c>
      <c r="H20" s="31">
        <f t="shared" si="2"/>
        <v>7.1854786896907568</v>
      </c>
      <c r="I20" s="32" t="str">
        <f t="shared" si="3"/>
        <v>OK</v>
      </c>
      <c r="J20" s="33"/>
      <c r="K20" s="51">
        <v>41765</v>
      </c>
    </row>
    <row r="21" spans="1:11" x14ac:dyDescent="0.25">
      <c r="A21" s="46">
        <v>20</v>
      </c>
      <c r="B21" s="42">
        <v>0</v>
      </c>
      <c r="C21" s="42">
        <v>0</v>
      </c>
      <c r="D21" s="42">
        <v>0</v>
      </c>
      <c r="E21">
        <f t="shared" si="0"/>
        <v>0</v>
      </c>
      <c r="F21" s="29">
        <f t="shared" si="1"/>
        <v>0</v>
      </c>
      <c r="G21">
        <f t="shared" si="4"/>
        <v>0</v>
      </c>
      <c r="H21" s="31" t="e">
        <f t="shared" si="2"/>
        <v>#DIV/0!</v>
      </c>
      <c r="I21" s="32" t="e">
        <f t="shared" si="3"/>
        <v>#DIV/0!</v>
      </c>
      <c r="J21" s="33"/>
      <c r="K21" s="51">
        <v>41766</v>
      </c>
    </row>
    <row r="22" spans="1:11" x14ac:dyDescent="0.25">
      <c r="A22" s="46">
        <v>21</v>
      </c>
      <c r="B22" s="42">
        <v>25</v>
      </c>
      <c r="C22" s="42">
        <v>18</v>
      </c>
      <c r="D22" s="42">
        <v>200</v>
      </c>
      <c r="E22">
        <f t="shared" si="0"/>
        <v>7</v>
      </c>
      <c r="F22" s="29">
        <f t="shared" si="1"/>
        <v>7</v>
      </c>
      <c r="G22">
        <f t="shared" si="4"/>
        <v>21.5</v>
      </c>
      <c r="H22" s="31">
        <f t="shared" si="2"/>
        <v>8.0521179822454165</v>
      </c>
      <c r="I22" s="32" t="str">
        <f t="shared" si="3"/>
        <v>OK</v>
      </c>
      <c r="J22" s="33"/>
      <c r="K22" s="51">
        <v>41772</v>
      </c>
    </row>
    <row r="23" spans="1:11" x14ac:dyDescent="0.25">
      <c r="A23" s="46">
        <v>22</v>
      </c>
      <c r="B23" s="42">
        <v>15</v>
      </c>
      <c r="C23" s="42">
        <v>19</v>
      </c>
      <c r="D23" s="42">
        <v>200</v>
      </c>
      <c r="E23">
        <f t="shared" si="0"/>
        <v>-4</v>
      </c>
      <c r="F23" s="29">
        <f t="shared" si="1"/>
        <v>4</v>
      </c>
      <c r="G23">
        <f t="shared" si="4"/>
        <v>17</v>
      </c>
      <c r="H23" s="31">
        <f t="shared" si="2"/>
        <v>7.3624028686292355</v>
      </c>
      <c r="I23" s="32" t="str">
        <f t="shared" si="3"/>
        <v>OK</v>
      </c>
      <c r="J23" s="33"/>
      <c r="K23" s="51">
        <v>41773</v>
      </c>
    </row>
    <row r="24" spans="1:11" x14ac:dyDescent="0.25">
      <c r="A24" s="46">
        <v>23</v>
      </c>
      <c r="B24" s="42">
        <v>16</v>
      </c>
      <c r="C24" s="42">
        <v>16</v>
      </c>
      <c r="D24" s="42">
        <v>200</v>
      </c>
      <c r="E24">
        <f t="shared" si="0"/>
        <v>0</v>
      </c>
      <c r="F24" s="29">
        <f t="shared" si="1"/>
        <v>0</v>
      </c>
      <c r="G24">
        <f t="shared" si="4"/>
        <v>16</v>
      </c>
      <c r="H24" s="31">
        <f t="shared" si="2"/>
        <v>7.1854786896907568</v>
      </c>
      <c r="I24" s="32" t="str">
        <f t="shared" si="3"/>
        <v>OK</v>
      </c>
      <c r="J24" s="33"/>
      <c r="K24" s="51">
        <v>41780</v>
      </c>
    </row>
    <row r="25" spans="1:11" x14ac:dyDescent="0.25">
      <c r="A25" s="46">
        <v>24</v>
      </c>
      <c r="B25" s="42">
        <v>17</v>
      </c>
      <c r="C25" s="42">
        <v>22</v>
      </c>
      <c r="D25" s="42">
        <v>200</v>
      </c>
      <c r="E25">
        <f t="shared" si="0"/>
        <v>-5</v>
      </c>
      <c r="F25" s="29">
        <f t="shared" si="1"/>
        <v>5</v>
      </c>
      <c r="G25">
        <f t="shared" si="4"/>
        <v>19.5</v>
      </c>
      <c r="H25" s="31">
        <f t="shared" si="2"/>
        <v>7.7655338515777528</v>
      </c>
      <c r="I25" s="32" t="str">
        <f t="shared" si="3"/>
        <v>OK</v>
      </c>
      <c r="J25" s="33"/>
      <c r="K25" s="51">
        <v>41785</v>
      </c>
    </row>
    <row r="26" spans="1:11" x14ac:dyDescent="0.25">
      <c r="A26" s="46">
        <v>25</v>
      </c>
      <c r="B26" s="42">
        <v>6</v>
      </c>
      <c r="C26" s="42">
        <v>10</v>
      </c>
      <c r="D26" s="42">
        <v>200</v>
      </c>
      <c r="E26">
        <f t="shared" si="0"/>
        <v>-4</v>
      </c>
      <c r="F26" s="29">
        <f t="shared" si="1"/>
        <v>4</v>
      </c>
      <c r="G26">
        <f t="shared" si="4"/>
        <v>8</v>
      </c>
      <c r="H26" s="31">
        <f t="shared" si="2"/>
        <v>5.31734670677021</v>
      </c>
      <c r="I26" s="32" t="str">
        <f t="shared" si="3"/>
        <v>OK</v>
      </c>
      <c r="J26" s="33"/>
      <c r="K26" s="51">
        <v>41786</v>
      </c>
    </row>
    <row r="27" spans="1:11" x14ac:dyDescent="0.25">
      <c r="A27" s="46">
        <v>26</v>
      </c>
      <c r="B27" s="42">
        <v>17</v>
      </c>
      <c r="C27" s="42">
        <v>24</v>
      </c>
      <c r="D27" s="42">
        <v>200</v>
      </c>
      <c r="E27">
        <f t="shared" si="0"/>
        <v>-7</v>
      </c>
      <c r="F27" s="29">
        <f t="shared" si="1"/>
        <v>7</v>
      </c>
      <c r="G27">
        <f t="shared" si="4"/>
        <v>20.5</v>
      </c>
      <c r="H27" s="31">
        <f t="shared" si="2"/>
        <v>7.9125518007783038</v>
      </c>
      <c r="I27" s="32" t="str">
        <f t="shared" si="3"/>
        <v>OK</v>
      </c>
      <c r="J27" s="33"/>
      <c r="K27" s="51">
        <v>41787</v>
      </c>
    </row>
    <row r="28" spans="1:11" x14ac:dyDescent="0.25">
      <c r="A28" s="46">
        <v>27</v>
      </c>
      <c r="B28" s="42">
        <v>26</v>
      </c>
      <c r="C28" s="42">
        <v>23</v>
      </c>
      <c r="D28" s="42">
        <v>200</v>
      </c>
      <c r="E28">
        <f t="shared" si="0"/>
        <v>3</v>
      </c>
      <c r="F28" s="29">
        <f t="shared" si="1"/>
        <v>3</v>
      </c>
      <c r="G28">
        <f t="shared" si="4"/>
        <v>24.5</v>
      </c>
      <c r="H28" s="31">
        <f t="shared" si="2"/>
        <v>8.4297091290269321</v>
      </c>
      <c r="I28" s="32" t="str">
        <f t="shared" si="3"/>
        <v>OK</v>
      </c>
      <c r="J28" s="33"/>
      <c r="K28" s="51">
        <v>41793</v>
      </c>
    </row>
    <row r="29" spans="1:11" x14ac:dyDescent="0.25">
      <c r="A29" s="46">
        <v>28</v>
      </c>
      <c r="B29" s="42">
        <v>12</v>
      </c>
      <c r="C29" s="42">
        <v>18</v>
      </c>
      <c r="D29" s="42">
        <v>200</v>
      </c>
      <c r="E29">
        <f t="shared" si="0"/>
        <v>-6</v>
      </c>
      <c r="F29" s="29">
        <f t="shared" si="1"/>
        <v>6</v>
      </c>
      <c r="G29">
        <f t="shared" si="4"/>
        <v>15</v>
      </c>
      <c r="H29" s="31">
        <f t="shared" si="2"/>
        <v>6.9985998599719936</v>
      </c>
      <c r="I29" s="32" t="str">
        <f t="shared" si="3"/>
        <v>OK</v>
      </c>
      <c r="J29" s="33"/>
      <c r="K29" s="51">
        <v>41794</v>
      </c>
    </row>
    <row r="30" spans="1:11" x14ac:dyDescent="0.25">
      <c r="A30" s="46">
        <v>29</v>
      </c>
      <c r="B30" s="42">
        <v>16</v>
      </c>
      <c r="C30" s="42">
        <v>20</v>
      </c>
      <c r="D30" s="42">
        <v>200</v>
      </c>
      <c r="E30">
        <f t="shared" si="0"/>
        <v>-4</v>
      </c>
      <c r="F30" s="29">
        <f t="shared" si="1"/>
        <v>4</v>
      </c>
      <c r="G30">
        <f t="shared" si="4"/>
        <v>18</v>
      </c>
      <c r="H30" s="31">
        <f t="shared" si="2"/>
        <v>7.5300741032210299</v>
      </c>
      <c r="I30" s="32" t="str">
        <f t="shared" si="3"/>
        <v>OK</v>
      </c>
      <c r="J30" s="33"/>
      <c r="K30" s="51">
        <v>41800</v>
      </c>
    </row>
    <row r="31" spans="1:11" x14ac:dyDescent="0.25">
      <c r="A31" s="46">
        <v>30</v>
      </c>
      <c r="B31" s="42">
        <v>14</v>
      </c>
      <c r="C31" s="42">
        <v>19</v>
      </c>
      <c r="D31" s="42">
        <v>200</v>
      </c>
      <c r="E31">
        <f t="shared" si="0"/>
        <v>-5</v>
      </c>
      <c r="F31" s="29">
        <f t="shared" si="1"/>
        <v>5</v>
      </c>
      <c r="G31">
        <f t="shared" si="4"/>
        <v>16.5</v>
      </c>
      <c r="H31" s="31">
        <f t="shared" si="2"/>
        <v>7.2751387615632463</v>
      </c>
      <c r="I31" s="32" t="str">
        <f t="shared" si="3"/>
        <v>OK</v>
      </c>
      <c r="J31" s="33"/>
      <c r="K31" s="51">
        <v>41807</v>
      </c>
    </row>
    <row r="32" spans="1:11" x14ac:dyDescent="0.25">
      <c r="A32" s="46">
        <v>31</v>
      </c>
      <c r="B32" s="42">
        <v>12</v>
      </c>
      <c r="C32" s="42">
        <v>10</v>
      </c>
      <c r="D32" s="42">
        <v>200</v>
      </c>
      <c r="E32">
        <f t="shared" si="0"/>
        <v>2</v>
      </c>
      <c r="F32" s="29">
        <f t="shared" si="1"/>
        <v>2</v>
      </c>
      <c r="G32">
        <f t="shared" si="4"/>
        <v>11</v>
      </c>
      <c r="H32" s="31">
        <f t="shared" si="2"/>
        <v>6.1326392360875097</v>
      </c>
      <c r="I32" s="32" t="str">
        <f t="shared" si="3"/>
        <v>OK</v>
      </c>
      <c r="J32" s="33"/>
      <c r="K32" s="51">
        <v>41808</v>
      </c>
    </row>
    <row r="33" spans="1:11" x14ac:dyDescent="0.25">
      <c r="A33" s="46">
        <v>32</v>
      </c>
      <c r="B33" s="42">
        <v>12</v>
      </c>
      <c r="C33" s="42">
        <v>17</v>
      </c>
      <c r="D33" s="42">
        <v>200</v>
      </c>
      <c r="E33">
        <f t="shared" si="0"/>
        <v>-5</v>
      </c>
      <c r="F33" s="29">
        <f t="shared" si="1"/>
        <v>5</v>
      </c>
      <c r="G33">
        <f t="shared" si="4"/>
        <v>14.5</v>
      </c>
      <c r="H33" s="31">
        <f t="shared" si="2"/>
        <v>6.9011764214516358</v>
      </c>
      <c r="I33" s="32" t="str">
        <f t="shared" si="3"/>
        <v>OK</v>
      </c>
      <c r="J33" s="33"/>
      <c r="K33" s="51">
        <v>41828</v>
      </c>
    </row>
    <row r="34" spans="1:11" x14ac:dyDescent="0.25">
      <c r="A34" s="46">
        <v>33</v>
      </c>
      <c r="B34" s="42">
        <v>18</v>
      </c>
      <c r="C34" s="42">
        <v>14</v>
      </c>
      <c r="D34" s="42">
        <v>200</v>
      </c>
      <c r="E34">
        <f t="shared" si="0"/>
        <v>4</v>
      </c>
      <c r="F34" s="29">
        <f t="shared" si="1"/>
        <v>4</v>
      </c>
      <c r="G34">
        <f t="shared" si="4"/>
        <v>16</v>
      </c>
      <c r="H34" s="31">
        <f t="shared" si="2"/>
        <v>7.1854786896907568</v>
      </c>
      <c r="I34" s="32" t="str">
        <f t="shared" si="3"/>
        <v>OK</v>
      </c>
      <c r="J34" s="33"/>
      <c r="K34" s="51">
        <v>41836</v>
      </c>
    </row>
    <row r="35" spans="1:11" x14ac:dyDescent="0.25">
      <c r="A35" s="46">
        <v>34</v>
      </c>
      <c r="B35" s="42">
        <v>9</v>
      </c>
      <c r="C35" s="42">
        <v>7</v>
      </c>
      <c r="D35" s="42">
        <v>200</v>
      </c>
      <c r="E35">
        <f t="shared" si="0"/>
        <v>2</v>
      </c>
      <c r="F35" s="29">
        <f t="shared" si="1"/>
        <v>2</v>
      </c>
      <c r="G35">
        <f t="shared" si="4"/>
        <v>8</v>
      </c>
      <c r="H35" s="31">
        <f t="shared" si="2"/>
        <v>5.31734670677021</v>
      </c>
      <c r="I35" s="32" t="str">
        <f t="shared" si="3"/>
        <v>OK</v>
      </c>
      <c r="J35" s="33"/>
      <c r="K35" s="51">
        <v>41837</v>
      </c>
    </row>
    <row r="36" spans="1:11" x14ac:dyDescent="0.25">
      <c r="A36" s="46">
        <v>35</v>
      </c>
      <c r="B36" s="42">
        <v>13</v>
      </c>
      <c r="C36" s="42">
        <v>16</v>
      </c>
      <c r="D36" s="42">
        <v>200</v>
      </c>
      <c r="E36">
        <f t="shared" si="0"/>
        <v>-3</v>
      </c>
      <c r="F36" s="29">
        <f t="shared" si="1"/>
        <v>3</v>
      </c>
      <c r="G36">
        <f t="shared" si="4"/>
        <v>14.5</v>
      </c>
      <c r="H36" s="31">
        <f t="shared" si="2"/>
        <v>6.9011764214516358</v>
      </c>
      <c r="I36" s="32" t="str">
        <f t="shared" si="3"/>
        <v>OK</v>
      </c>
      <c r="J36" s="33"/>
      <c r="K36" s="51">
        <v>41842</v>
      </c>
    </row>
    <row r="37" spans="1:11" x14ac:dyDescent="0.25">
      <c r="A37" s="46">
        <v>36</v>
      </c>
      <c r="B37" s="42">
        <v>14</v>
      </c>
      <c r="C37" s="42">
        <v>15</v>
      </c>
      <c r="D37" s="42">
        <v>200</v>
      </c>
      <c r="E37">
        <f t="shared" si="0"/>
        <v>-1</v>
      </c>
      <c r="F37" s="29">
        <f t="shared" si="1"/>
        <v>1</v>
      </c>
      <c r="G37">
        <f t="shared" si="4"/>
        <v>14.5</v>
      </c>
      <c r="H37" s="31">
        <f t="shared" si="2"/>
        <v>6.9011764214516358</v>
      </c>
      <c r="I37" s="32" t="str">
        <f t="shared" si="3"/>
        <v>OK</v>
      </c>
      <c r="J37" s="33"/>
      <c r="K37" s="51">
        <v>41843</v>
      </c>
    </row>
    <row r="38" spans="1:11" x14ac:dyDescent="0.25">
      <c r="A38" s="46">
        <v>37</v>
      </c>
      <c r="B38" s="42">
        <v>22</v>
      </c>
      <c r="C38" s="42">
        <v>18</v>
      </c>
      <c r="D38" s="42">
        <v>200</v>
      </c>
      <c r="E38">
        <f t="shared" si="0"/>
        <v>4</v>
      </c>
      <c r="F38" s="29">
        <f t="shared" si="1"/>
        <v>4</v>
      </c>
      <c r="G38">
        <f t="shared" si="4"/>
        <v>20</v>
      </c>
      <c r="H38" s="31">
        <f t="shared" si="2"/>
        <v>7.84</v>
      </c>
      <c r="I38" s="32" t="str">
        <f t="shared" si="3"/>
        <v>OK</v>
      </c>
      <c r="J38" s="33"/>
      <c r="K38" s="51">
        <v>41848</v>
      </c>
    </row>
    <row r="39" spans="1:11" x14ac:dyDescent="0.25">
      <c r="A39" s="46">
        <v>38</v>
      </c>
      <c r="B39" s="42">
        <v>15</v>
      </c>
      <c r="C39" s="42">
        <v>16</v>
      </c>
      <c r="D39" s="42">
        <v>200</v>
      </c>
      <c r="E39">
        <f t="shared" si="0"/>
        <v>-1</v>
      </c>
      <c r="F39" s="29">
        <f t="shared" si="1"/>
        <v>1</v>
      </c>
      <c r="G39">
        <f t="shared" si="4"/>
        <v>15.5</v>
      </c>
      <c r="H39" s="31">
        <f t="shared" si="2"/>
        <v>7.0933317982454485</v>
      </c>
      <c r="I39" s="32" t="str">
        <f t="shared" si="3"/>
        <v>OK</v>
      </c>
      <c r="J39" s="33"/>
      <c r="K39" s="51">
        <v>41849</v>
      </c>
    </row>
    <row r="40" spans="1:11" x14ac:dyDescent="0.25">
      <c r="A40" s="46">
        <v>39</v>
      </c>
      <c r="B40" s="42">
        <v>20</v>
      </c>
      <c r="C40" s="42">
        <v>23</v>
      </c>
      <c r="D40" s="42">
        <v>200</v>
      </c>
      <c r="E40">
        <f t="shared" si="0"/>
        <v>-3</v>
      </c>
      <c r="F40" s="29">
        <f t="shared" si="1"/>
        <v>3</v>
      </c>
      <c r="G40">
        <f t="shared" si="4"/>
        <v>21.5</v>
      </c>
      <c r="H40" s="31">
        <f t="shared" si="2"/>
        <v>8.0521179822454165</v>
      </c>
      <c r="I40" s="32" t="str">
        <f t="shared" si="3"/>
        <v>OK</v>
      </c>
      <c r="J40" s="33"/>
      <c r="K40" s="51">
        <v>41850</v>
      </c>
    </row>
    <row r="41" spans="1:11" x14ac:dyDescent="0.25">
      <c r="A41" s="46">
        <v>40</v>
      </c>
      <c r="B41" s="42">
        <v>13</v>
      </c>
      <c r="C41" s="42">
        <v>11</v>
      </c>
      <c r="D41" s="42">
        <v>200</v>
      </c>
      <c r="E41">
        <f t="shared" si="0"/>
        <v>2</v>
      </c>
      <c r="F41" s="29">
        <f t="shared" si="1"/>
        <v>2</v>
      </c>
      <c r="G41">
        <f t="shared" si="4"/>
        <v>12</v>
      </c>
      <c r="H41" s="31">
        <f t="shared" si="2"/>
        <v>6.3692461092345924</v>
      </c>
      <c r="I41" s="32" t="str">
        <f t="shared" si="3"/>
        <v>OK</v>
      </c>
      <c r="J41" s="33"/>
      <c r="K41" s="51">
        <v>41856</v>
      </c>
    </row>
    <row r="42" spans="1:11" x14ac:dyDescent="0.25">
      <c r="A42" s="46">
        <v>41</v>
      </c>
      <c r="B42" s="42">
        <v>6</v>
      </c>
      <c r="C42" s="42">
        <v>11</v>
      </c>
      <c r="D42" s="42">
        <v>200</v>
      </c>
      <c r="E42">
        <f t="shared" si="0"/>
        <v>-5</v>
      </c>
      <c r="F42" s="29">
        <f t="shared" si="1"/>
        <v>5</v>
      </c>
      <c r="G42">
        <f t="shared" si="4"/>
        <v>8.5</v>
      </c>
      <c r="H42" s="31">
        <f t="shared" si="2"/>
        <v>5.4660812288146614</v>
      </c>
      <c r="I42" s="32" t="str">
        <f t="shared" si="3"/>
        <v>OK</v>
      </c>
      <c r="J42" s="33"/>
      <c r="K42" s="51">
        <v>41857</v>
      </c>
    </row>
    <row r="43" spans="1:11" x14ac:dyDescent="0.25">
      <c r="A43" s="46">
        <v>42</v>
      </c>
      <c r="B43" s="42">
        <v>12</v>
      </c>
      <c r="C43" s="42">
        <v>12</v>
      </c>
      <c r="D43" s="42">
        <v>200</v>
      </c>
      <c r="E43">
        <f t="shared" si="0"/>
        <v>0</v>
      </c>
      <c r="F43" s="29">
        <f t="shared" si="1"/>
        <v>0</v>
      </c>
      <c r="G43">
        <f t="shared" si="4"/>
        <v>12</v>
      </c>
      <c r="H43" s="31">
        <f t="shared" si="2"/>
        <v>6.3692461092345924</v>
      </c>
      <c r="I43" s="32" t="str">
        <f t="shared" si="3"/>
        <v>OK</v>
      </c>
      <c r="J43" s="33"/>
      <c r="K43" s="51">
        <v>41862</v>
      </c>
    </row>
    <row r="44" spans="1:11" x14ac:dyDescent="0.25">
      <c r="A44" s="46">
        <v>43</v>
      </c>
      <c r="B44" s="42">
        <v>11</v>
      </c>
      <c r="C44" s="42">
        <v>9</v>
      </c>
      <c r="D44" s="42">
        <v>200</v>
      </c>
      <c r="E44">
        <f t="shared" si="0"/>
        <v>2</v>
      </c>
      <c r="F44" s="29">
        <f t="shared" si="1"/>
        <v>2</v>
      </c>
      <c r="G44">
        <f t="shared" si="4"/>
        <v>10</v>
      </c>
      <c r="H44" s="31">
        <f t="shared" si="2"/>
        <v>5.88</v>
      </c>
      <c r="I44" s="32" t="str">
        <f t="shared" si="3"/>
        <v>OK</v>
      </c>
      <c r="J44" s="33"/>
      <c r="K44" s="51">
        <v>41883</v>
      </c>
    </row>
    <row r="45" spans="1:11" x14ac:dyDescent="0.25">
      <c r="A45" s="46">
        <v>44</v>
      </c>
      <c r="B45" s="42">
        <v>8</v>
      </c>
      <c r="C45" s="42">
        <v>14</v>
      </c>
      <c r="D45" s="42">
        <v>200</v>
      </c>
      <c r="E45">
        <f t="shared" si="0"/>
        <v>-6</v>
      </c>
      <c r="F45" s="29">
        <f t="shared" si="1"/>
        <v>6</v>
      </c>
      <c r="G45">
        <f t="shared" si="4"/>
        <v>11</v>
      </c>
      <c r="H45" s="31">
        <f t="shared" si="2"/>
        <v>6.1326392360875097</v>
      </c>
      <c r="I45" s="32" t="str">
        <f t="shared" si="3"/>
        <v>OK</v>
      </c>
      <c r="J45" s="33"/>
      <c r="K45" s="51">
        <v>41884</v>
      </c>
    </row>
    <row r="46" spans="1:11" x14ac:dyDescent="0.25">
      <c r="A46" s="46">
        <v>45</v>
      </c>
      <c r="B46" s="42">
        <v>39</v>
      </c>
      <c r="C46" s="42">
        <v>40</v>
      </c>
      <c r="D46" s="42">
        <v>200</v>
      </c>
      <c r="E46">
        <f t="shared" si="0"/>
        <v>-1</v>
      </c>
      <c r="F46" s="29">
        <f t="shared" si="1"/>
        <v>1</v>
      </c>
      <c r="G46">
        <f t="shared" si="4"/>
        <v>39.5</v>
      </c>
      <c r="H46" s="31">
        <f t="shared" si="2"/>
        <v>9.5814735818662058</v>
      </c>
      <c r="I46" s="32" t="str">
        <f t="shared" si="3"/>
        <v>OK</v>
      </c>
      <c r="J46" s="33"/>
      <c r="K46" s="51">
        <v>41891</v>
      </c>
    </row>
    <row r="47" spans="1:11" x14ac:dyDescent="0.25">
      <c r="A47" s="46">
        <v>46</v>
      </c>
      <c r="B47" s="42">
        <v>8</v>
      </c>
      <c r="C47" s="42">
        <v>10</v>
      </c>
      <c r="D47" s="42">
        <v>200</v>
      </c>
      <c r="E47">
        <f t="shared" si="0"/>
        <v>-2</v>
      </c>
      <c r="F47" s="29">
        <f t="shared" si="1"/>
        <v>2</v>
      </c>
      <c r="G47">
        <f t="shared" si="4"/>
        <v>9</v>
      </c>
      <c r="H47" s="31">
        <f t="shared" si="2"/>
        <v>5.60916250433164</v>
      </c>
      <c r="I47" s="32" t="str">
        <f t="shared" si="3"/>
        <v>OK</v>
      </c>
      <c r="J47" s="33"/>
      <c r="K47" s="51">
        <v>41893</v>
      </c>
    </row>
    <row r="48" spans="1:11" x14ac:dyDescent="0.25">
      <c r="A48" s="46">
        <v>47</v>
      </c>
      <c r="B48" s="42">
        <v>22</v>
      </c>
      <c r="C48" s="42">
        <v>24</v>
      </c>
      <c r="D48" s="42">
        <v>200</v>
      </c>
      <c r="E48">
        <f t="shared" si="0"/>
        <v>-2</v>
      </c>
      <c r="F48" s="29">
        <f t="shared" si="1"/>
        <v>2</v>
      </c>
      <c r="G48">
        <f t="shared" si="4"/>
        <v>23</v>
      </c>
      <c r="H48" s="31">
        <f t="shared" si="2"/>
        <v>8.248317161700319</v>
      </c>
      <c r="I48" s="32" t="str">
        <f t="shared" si="3"/>
        <v>OK</v>
      </c>
      <c r="J48" s="33"/>
      <c r="K48" s="51">
        <v>41897</v>
      </c>
    </row>
    <row r="49" spans="1:11" x14ac:dyDescent="0.25">
      <c r="A49" s="46">
        <v>48</v>
      </c>
      <c r="B49" s="42">
        <v>47</v>
      </c>
      <c r="C49" s="42">
        <v>44</v>
      </c>
      <c r="D49" s="42">
        <v>200</v>
      </c>
      <c r="E49">
        <f t="shared" si="0"/>
        <v>3</v>
      </c>
      <c r="F49" s="29">
        <f t="shared" si="1"/>
        <v>3</v>
      </c>
      <c r="G49">
        <f t="shared" si="4"/>
        <v>45.5</v>
      </c>
      <c r="H49" s="31">
        <f t="shared" si="2"/>
        <v>9.7602293005851042</v>
      </c>
      <c r="I49" s="32" t="str">
        <f t="shared" si="3"/>
        <v>OK</v>
      </c>
      <c r="J49" s="33"/>
      <c r="K49" s="51">
        <v>41898</v>
      </c>
    </row>
    <row r="50" spans="1:11" x14ac:dyDescent="0.25">
      <c r="A50" s="46">
        <v>49</v>
      </c>
      <c r="B50" s="42">
        <v>10</v>
      </c>
      <c r="C50" s="42">
        <v>8</v>
      </c>
      <c r="D50" s="42">
        <v>200</v>
      </c>
      <c r="E50">
        <f t="shared" si="0"/>
        <v>2</v>
      </c>
      <c r="F50" s="29">
        <f t="shared" si="1"/>
        <v>2</v>
      </c>
      <c r="G50">
        <f t="shared" si="4"/>
        <v>9</v>
      </c>
      <c r="H50" s="31">
        <f t="shared" si="2"/>
        <v>5.60916250433164</v>
      </c>
      <c r="I50" s="32" t="str">
        <f t="shared" si="3"/>
        <v>OK</v>
      </c>
      <c r="J50" s="33"/>
      <c r="K50" s="51">
        <v>41899</v>
      </c>
    </row>
    <row r="51" spans="1:11" x14ac:dyDescent="0.25">
      <c r="A51" s="46">
        <v>50</v>
      </c>
      <c r="B51" s="42">
        <v>23</v>
      </c>
      <c r="C51" s="42">
        <v>19</v>
      </c>
      <c r="D51" s="42">
        <v>200</v>
      </c>
      <c r="E51">
        <f t="shared" si="0"/>
        <v>4</v>
      </c>
      <c r="F51" s="29">
        <f t="shared" si="1"/>
        <v>4</v>
      </c>
      <c r="G51">
        <f t="shared" si="4"/>
        <v>21</v>
      </c>
      <c r="H51" s="31">
        <f t="shared" si="2"/>
        <v>7.9832414469311903</v>
      </c>
      <c r="I51" s="32" t="str">
        <f t="shared" si="3"/>
        <v>OK</v>
      </c>
      <c r="J51" s="33"/>
      <c r="K51" s="51">
        <v>41905</v>
      </c>
    </row>
    <row r="52" spans="1:11" x14ac:dyDescent="0.25">
      <c r="A52" s="46">
        <v>51</v>
      </c>
      <c r="B52" s="42">
        <v>14</v>
      </c>
      <c r="C52" s="42">
        <v>21</v>
      </c>
      <c r="D52" s="42">
        <v>200</v>
      </c>
      <c r="E52">
        <f t="shared" si="0"/>
        <v>-7</v>
      </c>
      <c r="F52" s="29">
        <f t="shared" si="1"/>
        <v>7</v>
      </c>
      <c r="G52">
        <f t="shared" si="4"/>
        <v>17.5</v>
      </c>
      <c r="H52" s="31">
        <f t="shared" si="2"/>
        <v>7.4473552352496251</v>
      </c>
      <c r="I52" s="32" t="str">
        <f t="shared" si="3"/>
        <v>OK</v>
      </c>
      <c r="J52" s="33"/>
      <c r="K52" s="51">
        <v>41911</v>
      </c>
    </row>
    <row r="53" spans="1:11" x14ac:dyDescent="0.25">
      <c r="A53" s="46">
        <v>52</v>
      </c>
      <c r="B53" s="42">
        <v>18</v>
      </c>
      <c r="C53" s="42">
        <v>21</v>
      </c>
      <c r="D53" s="42">
        <v>200</v>
      </c>
      <c r="E53">
        <f t="shared" si="0"/>
        <v>-3</v>
      </c>
      <c r="F53" s="29">
        <f t="shared" si="1"/>
        <v>3</v>
      </c>
      <c r="G53">
        <f t="shared" si="4"/>
        <v>19.5</v>
      </c>
      <c r="H53" s="31">
        <f t="shared" si="2"/>
        <v>7.7655338515777528</v>
      </c>
      <c r="I53" s="32" t="str">
        <f t="shared" si="3"/>
        <v>OK</v>
      </c>
      <c r="J53" s="33"/>
      <c r="K53" s="51">
        <v>41913</v>
      </c>
    </row>
    <row r="54" spans="1:11" x14ac:dyDescent="0.25">
      <c r="A54" s="46">
        <v>53</v>
      </c>
      <c r="B54" s="42">
        <v>13</v>
      </c>
      <c r="C54" s="42">
        <v>19</v>
      </c>
      <c r="D54" s="42">
        <v>200</v>
      </c>
      <c r="E54">
        <f t="shared" si="0"/>
        <v>-6</v>
      </c>
      <c r="F54" s="29">
        <f t="shared" si="1"/>
        <v>6</v>
      </c>
      <c r="G54">
        <f t="shared" si="4"/>
        <v>16</v>
      </c>
      <c r="H54" s="31">
        <f t="shared" si="2"/>
        <v>7.1854786896907568</v>
      </c>
      <c r="I54" s="32" t="str">
        <f t="shared" si="3"/>
        <v>OK</v>
      </c>
      <c r="J54" s="33"/>
      <c r="K54" s="51">
        <v>41920</v>
      </c>
    </row>
    <row r="55" spans="1:11" x14ac:dyDescent="0.25">
      <c r="A55" s="46">
        <v>54</v>
      </c>
      <c r="B55" s="42">
        <v>20</v>
      </c>
      <c r="C55" s="42">
        <v>25</v>
      </c>
      <c r="D55" s="42">
        <v>200</v>
      </c>
      <c r="E55">
        <f t="shared" si="0"/>
        <v>-5</v>
      </c>
      <c r="F55" s="29">
        <f t="shared" si="1"/>
        <v>5</v>
      </c>
      <c r="G55">
        <f t="shared" si="4"/>
        <v>22.5</v>
      </c>
      <c r="H55" s="31">
        <f t="shared" si="2"/>
        <v>8.184613613360133</v>
      </c>
      <c r="I55" s="32" t="str">
        <f t="shared" si="3"/>
        <v>OK</v>
      </c>
      <c r="J55" s="33"/>
      <c r="K55" s="51">
        <v>41926</v>
      </c>
    </row>
    <row r="56" spans="1:11" x14ac:dyDescent="0.25">
      <c r="A56" s="46">
        <v>55</v>
      </c>
      <c r="B56" s="42">
        <v>27</v>
      </c>
      <c r="C56" s="42">
        <v>29</v>
      </c>
      <c r="D56" s="42">
        <v>200</v>
      </c>
      <c r="E56">
        <f t="shared" si="0"/>
        <v>-2</v>
      </c>
      <c r="F56" s="29">
        <f t="shared" si="1"/>
        <v>2</v>
      </c>
      <c r="G56">
        <f t="shared" si="4"/>
        <v>28</v>
      </c>
      <c r="H56" s="31">
        <f t="shared" si="2"/>
        <v>8.8003781736923106</v>
      </c>
      <c r="I56" s="32" t="str">
        <f t="shared" si="3"/>
        <v>OK</v>
      </c>
      <c r="J56" s="33"/>
      <c r="K56" s="51">
        <v>41932</v>
      </c>
    </row>
    <row r="57" spans="1:11" x14ac:dyDescent="0.25">
      <c r="A57" s="46">
        <v>56</v>
      </c>
      <c r="B57" s="42">
        <v>15</v>
      </c>
      <c r="C57" s="42">
        <v>12</v>
      </c>
      <c r="D57" s="42">
        <v>200</v>
      </c>
      <c r="E57">
        <f t="shared" si="0"/>
        <v>3</v>
      </c>
      <c r="F57" s="29">
        <f t="shared" si="1"/>
        <v>3</v>
      </c>
      <c r="G57">
        <f t="shared" si="4"/>
        <v>13.5</v>
      </c>
      <c r="H57" s="31">
        <f t="shared" si="2"/>
        <v>6.6977820209379768</v>
      </c>
      <c r="I57" s="32" t="str">
        <f t="shared" si="3"/>
        <v>OK</v>
      </c>
      <c r="J57" s="33"/>
      <c r="K57" s="51">
        <v>41934</v>
      </c>
    </row>
    <row r="58" spans="1:11" x14ac:dyDescent="0.25">
      <c r="A58" s="46">
        <v>57</v>
      </c>
      <c r="B58" s="42">
        <v>21</v>
      </c>
      <c r="C58" s="42">
        <v>20</v>
      </c>
      <c r="D58" s="42">
        <v>200</v>
      </c>
      <c r="E58">
        <f t="shared" si="0"/>
        <v>1</v>
      </c>
      <c r="F58" s="29">
        <f t="shared" si="1"/>
        <v>1</v>
      </c>
      <c r="G58">
        <f t="shared" si="4"/>
        <v>20.5</v>
      </c>
      <c r="H58" s="31">
        <f t="shared" si="2"/>
        <v>7.9125518007783038</v>
      </c>
      <c r="I58" s="32" t="str">
        <f t="shared" si="3"/>
        <v>OK</v>
      </c>
      <c r="J58" s="33"/>
      <c r="K58" s="51">
        <v>41946</v>
      </c>
    </row>
    <row r="59" spans="1:11" x14ac:dyDescent="0.25">
      <c r="A59" s="46">
        <v>58</v>
      </c>
      <c r="B59" s="42">
        <v>19</v>
      </c>
      <c r="C59" s="42">
        <v>18</v>
      </c>
      <c r="D59" s="42">
        <v>200</v>
      </c>
      <c r="E59">
        <f t="shared" si="0"/>
        <v>1</v>
      </c>
      <c r="F59" s="29">
        <f t="shared" si="1"/>
        <v>1</v>
      </c>
      <c r="G59">
        <f t="shared" si="4"/>
        <v>18.5</v>
      </c>
      <c r="H59" s="31">
        <f t="shared" si="2"/>
        <v>7.6106322996187377</v>
      </c>
      <c r="I59" s="32" t="str">
        <f t="shared" si="3"/>
        <v>OK</v>
      </c>
      <c r="J59" s="33"/>
      <c r="K59" s="51">
        <v>41947</v>
      </c>
    </row>
    <row r="60" spans="1:11" x14ac:dyDescent="0.25">
      <c r="A60" s="46">
        <v>59</v>
      </c>
      <c r="B60" s="42">
        <v>28</v>
      </c>
      <c r="C60" s="42">
        <v>20</v>
      </c>
      <c r="D60" s="42">
        <v>200</v>
      </c>
      <c r="E60">
        <f t="shared" si="0"/>
        <v>8</v>
      </c>
      <c r="F60" s="29">
        <f t="shared" si="1"/>
        <v>8</v>
      </c>
      <c r="G60">
        <f t="shared" si="4"/>
        <v>24</v>
      </c>
      <c r="H60" s="31">
        <f t="shared" si="2"/>
        <v>8.3708293495925474</v>
      </c>
      <c r="I60" s="32" t="str">
        <f t="shared" si="3"/>
        <v>OK</v>
      </c>
      <c r="J60" s="33"/>
      <c r="K60" s="51">
        <v>41948</v>
      </c>
    </row>
    <row r="61" spans="1:11" x14ac:dyDescent="0.25">
      <c r="A61" s="46">
        <v>60</v>
      </c>
      <c r="B61" s="42">
        <v>18</v>
      </c>
      <c r="C61" s="42">
        <v>21</v>
      </c>
      <c r="D61" s="42">
        <v>200</v>
      </c>
      <c r="E61">
        <f t="shared" si="0"/>
        <v>-3</v>
      </c>
      <c r="F61" s="29">
        <f t="shared" si="1"/>
        <v>3</v>
      </c>
      <c r="G61">
        <f t="shared" si="4"/>
        <v>19.5</v>
      </c>
      <c r="H61" s="31">
        <f t="shared" si="2"/>
        <v>7.7655338515777528</v>
      </c>
      <c r="I61" s="32" t="str">
        <f t="shared" si="3"/>
        <v>OK</v>
      </c>
      <c r="J61" s="33"/>
      <c r="K61" s="51">
        <v>41954</v>
      </c>
    </row>
    <row r="62" spans="1:11" x14ac:dyDescent="0.25">
      <c r="A62" s="46">
        <v>61</v>
      </c>
      <c r="B62" s="42">
        <v>23</v>
      </c>
      <c r="C62" s="42">
        <v>31</v>
      </c>
      <c r="D62" s="42">
        <v>200</v>
      </c>
      <c r="E62">
        <f t="shared" si="0"/>
        <v>-8</v>
      </c>
      <c r="F62" s="29">
        <f t="shared" si="1"/>
        <v>8</v>
      </c>
      <c r="G62">
        <f t="shared" si="4"/>
        <v>27</v>
      </c>
      <c r="H62" s="31">
        <f t="shared" si="2"/>
        <v>8.7016053691258612</v>
      </c>
      <c r="I62" s="32" t="str">
        <f t="shared" si="3"/>
        <v>OK</v>
      </c>
      <c r="J62" s="33"/>
      <c r="K62" s="51">
        <v>41961</v>
      </c>
    </row>
    <row r="63" spans="1:11" x14ac:dyDescent="0.25">
      <c r="A63" s="46">
        <v>62</v>
      </c>
      <c r="B63" s="42">
        <v>12</v>
      </c>
      <c r="C63" s="42">
        <v>14</v>
      </c>
      <c r="D63" s="42">
        <v>200</v>
      </c>
      <c r="E63">
        <f t="shared" si="0"/>
        <v>-2</v>
      </c>
      <c r="F63" s="29">
        <f t="shared" si="1"/>
        <v>2</v>
      </c>
      <c r="G63">
        <f t="shared" si="4"/>
        <v>13</v>
      </c>
      <c r="H63" s="31">
        <f t="shared" si="2"/>
        <v>6.5915473145536927</v>
      </c>
      <c r="I63" s="32" t="str">
        <f t="shared" si="3"/>
        <v>OK</v>
      </c>
      <c r="J63" s="33"/>
      <c r="K63" s="51">
        <v>41962</v>
      </c>
    </row>
    <row r="64" spans="1:11" x14ac:dyDescent="0.25">
      <c r="A64" s="46">
        <v>63</v>
      </c>
      <c r="B64" s="42">
        <v>23</v>
      </c>
      <c r="C64" s="42">
        <v>16</v>
      </c>
      <c r="D64" s="42">
        <v>200</v>
      </c>
      <c r="E64">
        <f t="shared" si="0"/>
        <v>7</v>
      </c>
      <c r="F64" s="29">
        <f t="shared" si="1"/>
        <v>7</v>
      </c>
      <c r="G64">
        <f t="shared" si="4"/>
        <v>19.5</v>
      </c>
      <c r="H64" s="31">
        <f t="shared" si="2"/>
        <v>7.7655338515777528</v>
      </c>
      <c r="I64" s="32" t="str">
        <f t="shared" si="3"/>
        <v>OK</v>
      </c>
      <c r="J64" s="33"/>
      <c r="K64" s="51">
        <v>41982</v>
      </c>
    </row>
    <row r="65" spans="1:11" x14ac:dyDescent="0.25">
      <c r="A65" s="46">
        <v>64</v>
      </c>
      <c r="B65" s="42">
        <v>20</v>
      </c>
      <c r="C65" s="42">
        <v>21</v>
      </c>
      <c r="D65" s="42">
        <v>200</v>
      </c>
      <c r="E65">
        <f t="shared" si="0"/>
        <v>-1</v>
      </c>
      <c r="F65" s="29">
        <f t="shared" si="1"/>
        <v>1</v>
      </c>
      <c r="G65">
        <f t="shared" si="4"/>
        <v>20.5</v>
      </c>
      <c r="H65" s="31">
        <f t="shared" si="2"/>
        <v>7.9125518007783038</v>
      </c>
      <c r="I65" s="32" t="str">
        <f t="shared" si="3"/>
        <v>OK</v>
      </c>
      <c r="J65" s="33"/>
      <c r="K65" s="51">
        <v>42016</v>
      </c>
    </row>
    <row r="66" spans="1:11" x14ac:dyDescent="0.25">
      <c r="A66" s="46">
        <v>65</v>
      </c>
      <c r="B66" s="42">
        <v>12</v>
      </c>
      <c r="C66" s="42">
        <v>12</v>
      </c>
      <c r="D66" s="42">
        <v>200</v>
      </c>
      <c r="E66">
        <f t="shared" si="0"/>
        <v>0</v>
      </c>
      <c r="F66" s="29">
        <f t="shared" si="1"/>
        <v>0</v>
      </c>
      <c r="G66">
        <f t="shared" si="4"/>
        <v>12</v>
      </c>
      <c r="H66" s="31">
        <f t="shared" si="2"/>
        <v>6.3692461092345924</v>
      </c>
      <c r="I66" s="32" t="str">
        <f t="shared" si="3"/>
        <v>OK</v>
      </c>
      <c r="J66" s="33"/>
      <c r="K66" s="51">
        <v>42017</v>
      </c>
    </row>
    <row r="67" spans="1:11" x14ac:dyDescent="0.25">
      <c r="A67" s="46">
        <v>66</v>
      </c>
      <c r="B67" s="42">
        <v>27</v>
      </c>
      <c r="C67" s="42">
        <v>21</v>
      </c>
      <c r="D67" s="42">
        <v>200</v>
      </c>
      <c r="E67">
        <f t="shared" si="0"/>
        <v>6</v>
      </c>
      <c r="F67" s="29">
        <f t="shared" si="1"/>
        <v>6</v>
      </c>
      <c r="G67">
        <f t="shared" si="4"/>
        <v>24</v>
      </c>
      <c r="H67" s="31">
        <f t="shared" si="2"/>
        <v>8.3708293495925474</v>
      </c>
      <c r="I67" s="32" t="str">
        <f t="shared" si="3"/>
        <v>OK</v>
      </c>
      <c r="J67" s="33"/>
      <c r="K67" s="51">
        <v>42023</v>
      </c>
    </row>
    <row r="68" spans="1:11" x14ac:dyDescent="0.25">
      <c r="A68" s="46">
        <v>67</v>
      </c>
      <c r="B68" s="42">
        <v>24</v>
      </c>
      <c r="C68" s="42">
        <v>30</v>
      </c>
      <c r="D68" s="42">
        <v>200</v>
      </c>
      <c r="E68">
        <f t="shared" si="0"/>
        <v>-6</v>
      </c>
      <c r="F68" s="29">
        <f t="shared" si="1"/>
        <v>6</v>
      </c>
      <c r="G68">
        <f t="shared" si="4"/>
        <v>27</v>
      </c>
      <c r="H68" s="31">
        <f t="shared" si="2"/>
        <v>8.7016053691258612</v>
      </c>
      <c r="I68" s="32" t="str">
        <f t="shared" si="3"/>
        <v>OK</v>
      </c>
      <c r="J68" s="33"/>
      <c r="K68" s="51">
        <v>42037</v>
      </c>
    </row>
    <row r="69" spans="1:11" x14ac:dyDescent="0.25">
      <c r="A69" s="46">
        <v>68</v>
      </c>
      <c r="B69" s="42">
        <v>14</v>
      </c>
      <c r="C69" s="42">
        <v>9</v>
      </c>
      <c r="D69" s="42">
        <v>200</v>
      </c>
      <c r="E69">
        <f t="shared" si="0"/>
        <v>5</v>
      </c>
      <c r="F69" s="29">
        <f t="shared" si="1"/>
        <v>5</v>
      </c>
      <c r="G69">
        <f t="shared" si="4"/>
        <v>11.5</v>
      </c>
      <c r="H69" s="31">
        <f t="shared" si="2"/>
        <v>6.2528300792521136</v>
      </c>
      <c r="I69" s="32" t="str">
        <f t="shared" si="3"/>
        <v>OK</v>
      </c>
      <c r="J69" s="33"/>
      <c r="K69" s="51">
        <v>42044</v>
      </c>
    </row>
    <row r="70" spans="1:11" x14ac:dyDescent="0.25">
      <c r="A70" s="46">
        <v>69</v>
      </c>
      <c r="B70" s="42">
        <v>16</v>
      </c>
      <c r="C70" s="42">
        <v>23</v>
      </c>
      <c r="D70" s="42">
        <v>200</v>
      </c>
      <c r="E70">
        <f t="shared" si="0"/>
        <v>-7</v>
      </c>
      <c r="F70" s="29">
        <f t="shared" si="1"/>
        <v>7</v>
      </c>
      <c r="G70">
        <f t="shared" si="4"/>
        <v>19.5</v>
      </c>
      <c r="H70" s="31">
        <f t="shared" si="2"/>
        <v>7.7655338515777528</v>
      </c>
      <c r="I70" s="32" t="str">
        <f t="shared" si="3"/>
        <v>OK</v>
      </c>
      <c r="J70" s="33"/>
      <c r="K70" s="51">
        <v>42045</v>
      </c>
    </row>
    <row r="71" spans="1:11" x14ac:dyDescent="0.25">
      <c r="A71" s="46">
        <v>70</v>
      </c>
      <c r="B71" s="42">
        <v>10</v>
      </c>
      <c r="C71" s="42">
        <v>12</v>
      </c>
      <c r="D71" s="42">
        <v>200</v>
      </c>
      <c r="E71">
        <f t="shared" si="0"/>
        <v>-2</v>
      </c>
      <c r="F71" s="29">
        <f t="shared" si="1"/>
        <v>2</v>
      </c>
      <c r="G71">
        <f t="shared" si="4"/>
        <v>11</v>
      </c>
      <c r="H71" s="31">
        <f t="shared" si="2"/>
        <v>6.1326392360875097</v>
      </c>
      <c r="I71" s="32" t="str">
        <f t="shared" si="3"/>
        <v>OK</v>
      </c>
      <c r="J71" s="33"/>
      <c r="K71" s="51">
        <v>42046</v>
      </c>
    </row>
    <row r="72" spans="1:11" x14ac:dyDescent="0.25">
      <c r="A72" s="46">
        <v>71</v>
      </c>
      <c r="B72" s="42">
        <v>28</v>
      </c>
      <c r="C72" s="42">
        <v>25</v>
      </c>
      <c r="D72" s="42">
        <v>200</v>
      </c>
      <c r="E72">
        <f t="shared" si="0"/>
        <v>3</v>
      </c>
      <c r="F72" s="29">
        <f t="shared" si="1"/>
        <v>3</v>
      </c>
      <c r="G72">
        <f t="shared" si="4"/>
        <v>26.5</v>
      </c>
      <c r="H72" s="31">
        <f t="shared" si="2"/>
        <v>8.650130866062085</v>
      </c>
      <c r="I72" s="32" t="str">
        <f t="shared" si="3"/>
        <v>OK</v>
      </c>
      <c r="J72" s="33"/>
      <c r="K72" s="51">
        <v>42053</v>
      </c>
    </row>
    <row r="73" spans="1:11" x14ac:dyDescent="0.25">
      <c r="A73" s="46">
        <v>72</v>
      </c>
      <c r="B73" s="42">
        <v>23</v>
      </c>
      <c r="C73" s="42">
        <v>20</v>
      </c>
      <c r="D73" s="42">
        <v>200</v>
      </c>
      <c r="E73">
        <f t="shared" si="0"/>
        <v>3</v>
      </c>
      <c r="F73" s="29">
        <f t="shared" si="1"/>
        <v>3</v>
      </c>
      <c r="G73">
        <f t="shared" si="4"/>
        <v>21.5</v>
      </c>
      <c r="H73" s="31">
        <f t="shared" si="2"/>
        <v>8.0521179822454165</v>
      </c>
      <c r="I73" s="32" t="str">
        <f t="shared" si="3"/>
        <v>OK</v>
      </c>
      <c r="J73" s="33"/>
      <c r="K73" s="51">
        <v>42059</v>
      </c>
    </row>
    <row r="74" spans="1:11" x14ac:dyDescent="0.25">
      <c r="A74" s="46">
        <v>73</v>
      </c>
      <c r="B74" s="42">
        <v>12</v>
      </c>
      <c r="C74" s="42">
        <v>10</v>
      </c>
      <c r="D74" s="42">
        <v>200</v>
      </c>
      <c r="E74">
        <f t="shared" si="0"/>
        <v>2</v>
      </c>
      <c r="F74" s="29">
        <f t="shared" si="1"/>
        <v>2</v>
      </c>
      <c r="G74">
        <f t="shared" si="4"/>
        <v>11</v>
      </c>
      <c r="H74" s="31">
        <f t="shared" si="2"/>
        <v>6.1326392360875097</v>
      </c>
      <c r="I74" s="32" t="str">
        <f t="shared" si="3"/>
        <v>OK</v>
      </c>
      <c r="J74" s="33"/>
      <c r="K74" s="51">
        <v>42066</v>
      </c>
    </row>
    <row r="75" spans="1:11" x14ac:dyDescent="0.25">
      <c r="A75" s="46">
        <v>74</v>
      </c>
      <c r="B75" s="42">
        <v>19</v>
      </c>
      <c r="C75" s="42">
        <v>22</v>
      </c>
      <c r="D75" s="42">
        <v>200</v>
      </c>
      <c r="E75">
        <f t="shared" si="0"/>
        <v>-3</v>
      </c>
      <c r="F75" s="29">
        <f t="shared" si="1"/>
        <v>3</v>
      </c>
      <c r="G75">
        <f t="shared" si="4"/>
        <v>20.5</v>
      </c>
      <c r="H75" s="31">
        <f t="shared" si="2"/>
        <v>7.9125518007783038</v>
      </c>
      <c r="I75" s="32" t="str">
        <f t="shared" si="3"/>
        <v>OK</v>
      </c>
      <c r="J75" s="33"/>
      <c r="K75" s="51">
        <v>42072</v>
      </c>
    </row>
    <row r="76" spans="1:11" x14ac:dyDescent="0.25">
      <c r="A76" s="46">
        <v>75</v>
      </c>
      <c r="B76" s="42">
        <v>13</v>
      </c>
      <c r="C76" s="42">
        <v>13</v>
      </c>
      <c r="D76" s="42">
        <v>200</v>
      </c>
      <c r="E76">
        <f t="shared" si="0"/>
        <v>0</v>
      </c>
      <c r="F76" s="29">
        <f t="shared" si="1"/>
        <v>0</v>
      </c>
      <c r="G76">
        <f t="shared" si="4"/>
        <v>13</v>
      </c>
      <c r="H76" s="31">
        <f t="shared" si="2"/>
        <v>6.5915473145536927</v>
      </c>
      <c r="I76" s="32" t="str">
        <f t="shared" si="3"/>
        <v>OK</v>
      </c>
      <c r="J76" s="33"/>
      <c r="K76" s="51">
        <v>42074</v>
      </c>
    </row>
    <row r="77" spans="1:11" x14ac:dyDescent="0.25">
      <c r="A77" s="46">
        <v>76</v>
      </c>
      <c r="B77" s="42">
        <v>17</v>
      </c>
      <c r="C77" s="42">
        <v>19</v>
      </c>
      <c r="D77" s="42">
        <v>200</v>
      </c>
      <c r="E77">
        <f t="shared" si="0"/>
        <v>-2</v>
      </c>
      <c r="F77" s="29">
        <f t="shared" si="1"/>
        <v>2</v>
      </c>
      <c r="G77">
        <f t="shared" si="4"/>
        <v>18</v>
      </c>
      <c r="H77" s="31">
        <f t="shared" si="2"/>
        <v>7.5300741032210299</v>
      </c>
      <c r="I77" s="32" t="str">
        <f t="shared" si="3"/>
        <v>OK</v>
      </c>
      <c r="J77" s="33"/>
      <c r="K77" s="51">
        <v>42079</v>
      </c>
    </row>
    <row r="78" spans="1:11" x14ac:dyDescent="0.25">
      <c r="A78" s="46">
        <v>77</v>
      </c>
      <c r="B78" s="42">
        <v>17</v>
      </c>
      <c r="C78" s="42">
        <v>22</v>
      </c>
      <c r="D78" s="42">
        <v>200</v>
      </c>
      <c r="E78">
        <f t="shared" si="0"/>
        <v>-5</v>
      </c>
      <c r="F78" s="29">
        <f t="shared" si="1"/>
        <v>5</v>
      </c>
      <c r="G78">
        <f t="shared" si="4"/>
        <v>19.5</v>
      </c>
      <c r="H78" s="31">
        <f t="shared" si="2"/>
        <v>7.7655338515777528</v>
      </c>
      <c r="I78" s="32" t="str">
        <f t="shared" si="3"/>
        <v>OK</v>
      </c>
      <c r="J78" s="33"/>
      <c r="K78" s="51">
        <v>42081</v>
      </c>
    </row>
    <row r="79" spans="1:11" x14ac:dyDescent="0.25">
      <c r="A79" s="46">
        <v>78</v>
      </c>
      <c r="B79" s="42">
        <v>13</v>
      </c>
      <c r="C79" s="42">
        <v>12</v>
      </c>
      <c r="D79" s="42">
        <v>200</v>
      </c>
      <c r="E79">
        <f t="shared" si="0"/>
        <v>1</v>
      </c>
      <c r="F79" s="29">
        <f t="shared" si="1"/>
        <v>1</v>
      </c>
      <c r="G79">
        <f t="shared" si="4"/>
        <v>12.5</v>
      </c>
      <c r="H79" s="31">
        <f t="shared" si="2"/>
        <v>6.4820907121082465</v>
      </c>
      <c r="I79" s="32" t="str">
        <f t="shared" si="3"/>
        <v>OK</v>
      </c>
      <c r="J79" s="33"/>
      <c r="K79" s="51">
        <v>42087</v>
      </c>
    </row>
    <row r="80" spans="1:11" x14ac:dyDescent="0.25">
      <c r="A80" s="46">
        <v>79</v>
      </c>
      <c r="B80" s="42">
        <v>11</v>
      </c>
      <c r="C80" s="42">
        <v>15</v>
      </c>
      <c r="D80" s="42">
        <v>200</v>
      </c>
      <c r="E80">
        <f t="shared" si="0"/>
        <v>-4</v>
      </c>
      <c r="F80" s="29">
        <f t="shared" si="1"/>
        <v>4</v>
      </c>
      <c r="G80">
        <f t="shared" si="4"/>
        <v>13</v>
      </c>
      <c r="H80" s="31">
        <f t="shared" si="2"/>
        <v>6.5915473145536927</v>
      </c>
      <c r="I80" s="32" t="str">
        <f t="shared" si="3"/>
        <v>OK</v>
      </c>
      <c r="J80" s="33"/>
      <c r="K80" s="51">
        <v>42093</v>
      </c>
    </row>
    <row r="81" spans="1:11" x14ac:dyDescent="0.25">
      <c r="A81" s="46">
        <v>80</v>
      </c>
      <c r="B81" s="42">
        <v>10</v>
      </c>
      <c r="C81" s="42">
        <v>15</v>
      </c>
      <c r="D81" s="42">
        <v>200</v>
      </c>
      <c r="E81">
        <f t="shared" si="0"/>
        <v>-5</v>
      </c>
      <c r="F81" s="29">
        <f t="shared" si="1"/>
        <v>5</v>
      </c>
      <c r="G81">
        <f t="shared" si="4"/>
        <v>12.5</v>
      </c>
      <c r="H81" s="31">
        <f t="shared" si="2"/>
        <v>6.4820907121082465</v>
      </c>
      <c r="I81" s="32" t="str">
        <f t="shared" si="3"/>
        <v>OK</v>
      </c>
      <c r="J81" s="33"/>
      <c r="K81" s="51">
        <v>42107</v>
      </c>
    </row>
    <row r="82" spans="1:11" x14ac:dyDescent="0.25">
      <c r="A82" s="46">
        <v>81</v>
      </c>
      <c r="B82" s="42">
        <v>10</v>
      </c>
      <c r="C82" s="42">
        <v>16</v>
      </c>
      <c r="D82" s="42">
        <v>200</v>
      </c>
      <c r="E82">
        <f t="shared" si="0"/>
        <v>-6</v>
      </c>
      <c r="F82" s="29">
        <f t="shared" si="1"/>
        <v>6</v>
      </c>
      <c r="G82">
        <f t="shared" si="4"/>
        <v>13</v>
      </c>
      <c r="H82" s="31">
        <f t="shared" si="2"/>
        <v>6.5915473145536927</v>
      </c>
      <c r="I82" s="32" t="str">
        <f t="shared" si="3"/>
        <v>OK</v>
      </c>
      <c r="J82" s="33"/>
      <c r="K82" s="51">
        <v>42114</v>
      </c>
    </row>
    <row r="83" spans="1:11" x14ac:dyDescent="0.25">
      <c r="A83" s="46">
        <v>82</v>
      </c>
      <c r="B83" s="42">
        <v>20</v>
      </c>
      <c r="C83" s="42">
        <v>19</v>
      </c>
      <c r="D83" s="42">
        <v>200</v>
      </c>
      <c r="E83">
        <f t="shared" si="0"/>
        <v>1</v>
      </c>
      <c r="F83" s="29">
        <f t="shared" si="1"/>
        <v>1</v>
      </c>
      <c r="G83">
        <f t="shared" si="4"/>
        <v>19.5</v>
      </c>
      <c r="H83" s="31">
        <f t="shared" si="2"/>
        <v>7.7655338515777528</v>
      </c>
      <c r="I83" s="32" t="str">
        <f t="shared" si="3"/>
        <v>OK</v>
      </c>
      <c r="J83" s="33"/>
      <c r="K83" s="51">
        <v>42115</v>
      </c>
    </row>
    <row r="84" spans="1:11" x14ac:dyDescent="0.25">
      <c r="A84" s="46">
        <v>83</v>
      </c>
      <c r="B84" s="42">
        <v>9</v>
      </c>
      <c r="C84" s="42">
        <v>14</v>
      </c>
      <c r="D84" s="42">
        <v>200</v>
      </c>
      <c r="E84">
        <f t="shared" si="0"/>
        <v>-5</v>
      </c>
      <c r="F84" s="29">
        <f t="shared" si="1"/>
        <v>5</v>
      </c>
      <c r="G84">
        <f t="shared" si="4"/>
        <v>11.5</v>
      </c>
      <c r="H84" s="31">
        <f t="shared" si="2"/>
        <v>6.2528300792521136</v>
      </c>
      <c r="I84" s="32" t="str">
        <f t="shared" si="3"/>
        <v>OK</v>
      </c>
      <c r="J84" s="33"/>
      <c r="K84" s="51">
        <v>42116</v>
      </c>
    </row>
    <row r="85" spans="1:11" x14ac:dyDescent="0.25">
      <c r="A85" s="46">
        <v>84</v>
      </c>
      <c r="B85" s="42">
        <v>18</v>
      </c>
      <c r="C85" s="42">
        <v>25</v>
      </c>
      <c r="D85" s="42">
        <v>200</v>
      </c>
      <c r="E85">
        <f t="shared" si="0"/>
        <v>-7</v>
      </c>
      <c r="F85" s="29">
        <f t="shared" si="1"/>
        <v>7</v>
      </c>
      <c r="G85">
        <f t="shared" si="4"/>
        <v>21.5</v>
      </c>
      <c r="H85" s="31">
        <f t="shared" si="2"/>
        <v>8.0521179822454165</v>
      </c>
      <c r="I85" s="32" t="str">
        <f t="shared" si="3"/>
        <v>OK</v>
      </c>
      <c r="J85" s="33"/>
      <c r="K85" s="51">
        <v>42121</v>
      </c>
    </row>
    <row r="86" spans="1:11" x14ac:dyDescent="0.25">
      <c r="A86" s="46">
        <v>85</v>
      </c>
      <c r="B86" s="42">
        <v>22</v>
      </c>
      <c r="C86" s="42">
        <v>25</v>
      </c>
      <c r="D86" s="42">
        <v>200</v>
      </c>
      <c r="E86">
        <f t="shared" si="0"/>
        <v>-3</v>
      </c>
      <c r="F86" s="29">
        <f t="shared" si="1"/>
        <v>3</v>
      </c>
      <c r="G86">
        <f t="shared" si="4"/>
        <v>23.5</v>
      </c>
      <c r="H86" s="31">
        <f t="shared" si="2"/>
        <v>8.3103768867603112</v>
      </c>
      <c r="I86" s="32" t="str">
        <f t="shared" si="3"/>
        <v>OK</v>
      </c>
      <c r="J86" s="33"/>
      <c r="K86" s="51">
        <v>42122</v>
      </c>
    </row>
    <row r="87" spans="1:11" x14ac:dyDescent="0.25">
      <c r="A87" s="46">
        <v>86</v>
      </c>
      <c r="B87" s="42">
        <v>12</v>
      </c>
      <c r="C87" s="42">
        <v>17</v>
      </c>
      <c r="D87" s="42">
        <v>200</v>
      </c>
      <c r="E87">
        <f t="shared" si="0"/>
        <v>-5</v>
      </c>
      <c r="F87" s="29">
        <f t="shared" si="1"/>
        <v>5</v>
      </c>
      <c r="G87">
        <f t="shared" si="4"/>
        <v>14.5</v>
      </c>
      <c r="H87" s="31">
        <f t="shared" si="2"/>
        <v>6.9011764214516358</v>
      </c>
      <c r="I87" s="32" t="str">
        <f t="shared" si="3"/>
        <v>OK</v>
      </c>
      <c r="J87" s="33"/>
      <c r="K87" s="51">
        <v>42150</v>
      </c>
    </row>
    <row r="88" spans="1:11" x14ac:dyDescent="0.25">
      <c r="A88" s="46">
        <v>87</v>
      </c>
      <c r="B88" s="42">
        <v>22</v>
      </c>
      <c r="C88" s="42">
        <v>26</v>
      </c>
      <c r="D88" s="42">
        <v>200</v>
      </c>
      <c r="E88">
        <f t="shared" si="0"/>
        <v>-4</v>
      </c>
      <c r="F88" s="29">
        <f t="shared" si="1"/>
        <v>4</v>
      </c>
      <c r="G88">
        <f t="shared" si="4"/>
        <v>24</v>
      </c>
      <c r="H88" s="31">
        <f t="shared" si="2"/>
        <v>8.3708293495925474</v>
      </c>
      <c r="I88" s="32" t="str">
        <f t="shared" si="3"/>
        <v>OK</v>
      </c>
      <c r="J88" s="33"/>
      <c r="K88" s="51">
        <v>42177</v>
      </c>
    </row>
    <row r="89" spans="1:11" x14ac:dyDescent="0.25">
      <c r="A89" s="46">
        <v>88</v>
      </c>
      <c r="B89" s="42">
        <v>19</v>
      </c>
      <c r="C89" s="42">
        <v>14</v>
      </c>
      <c r="D89" s="42">
        <v>200</v>
      </c>
      <c r="E89">
        <f t="shared" si="0"/>
        <v>5</v>
      </c>
      <c r="F89" s="29">
        <f t="shared" si="1"/>
        <v>5</v>
      </c>
      <c r="G89">
        <f t="shared" si="4"/>
        <v>16.5</v>
      </c>
      <c r="H89" s="31">
        <f t="shared" si="2"/>
        <v>7.2751387615632463</v>
      </c>
      <c r="I89" s="32" t="str">
        <f t="shared" si="3"/>
        <v>OK</v>
      </c>
      <c r="J89" s="33"/>
      <c r="K89" s="51">
        <v>42184</v>
      </c>
    </row>
    <row r="90" spans="1:11" x14ac:dyDescent="0.25">
      <c r="A90" s="46">
        <v>89</v>
      </c>
      <c r="B90" s="42">
        <v>14</v>
      </c>
      <c r="C90" s="42">
        <v>18</v>
      </c>
      <c r="D90" s="42">
        <v>200</v>
      </c>
      <c r="E90">
        <f t="shared" si="0"/>
        <v>-4</v>
      </c>
      <c r="F90" s="29">
        <f t="shared" si="1"/>
        <v>4</v>
      </c>
      <c r="G90">
        <f t="shared" si="4"/>
        <v>16</v>
      </c>
      <c r="H90" s="31">
        <f t="shared" si="2"/>
        <v>7.1854786896907568</v>
      </c>
      <c r="I90" s="32" t="str">
        <f t="shared" si="3"/>
        <v>OK</v>
      </c>
      <c r="J90" s="33"/>
      <c r="K90" s="51">
        <v>42198</v>
      </c>
    </row>
    <row r="91" spans="1:11" x14ac:dyDescent="0.25">
      <c r="A91" s="46">
        <v>90</v>
      </c>
      <c r="B91" s="42">
        <v>11</v>
      </c>
      <c r="C91" s="42">
        <v>17</v>
      </c>
      <c r="D91" s="42">
        <v>200</v>
      </c>
      <c r="E91">
        <f t="shared" si="0"/>
        <v>-6</v>
      </c>
      <c r="F91" s="29">
        <f t="shared" si="1"/>
        <v>6</v>
      </c>
      <c r="G91">
        <f t="shared" si="4"/>
        <v>14</v>
      </c>
      <c r="H91" s="31">
        <f t="shared" si="2"/>
        <v>6.8009458165758083</v>
      </c>
      <c r="I91" s="32" t="str">
        <f t="shared" si="3"/>
        <v>OK</v>
      </c>
      <c r="J91" s="33"/>
      <c r="K91" s="51">
        <v>42206</v>
      </c>
    </row>
    <row r="92" spans="1:11" x14ac:dyDescent="0.25">
      <c r="A92" s="46">
        <v>91</v>
      </c>
      <c r="B92" s="42">
        <v>20</v>
      </c>
      <c r="C92" s="42">
        <v>23</v>
      </c>
      <c r="D92" s="42">
        <v>200</v>
      </c>
      <c r="E92">
        <f t="shared" si="0"/>
        <v>-3</v>
      </c>
      <c r="F92" s="29">
        <f t="shared" si="1"/>
        <v>3</v>
      </c>
      <c r="G92">
        <f t="shared" si="4"/>
        <v>21.5</v>
      </c>
      <c r="H92" s="31">
        <f t="shared" si="2"/>
        <v>8.0521179822454165</v>
      </c>
      <c r="I92" s="32" t="str">
        <f t="shared" si="3"/>
        <v>OK</v>
      </c>
      <c r="J92" s="33"/>
      <c r="K92" s="51">
        <v>42207</v>
      </c>
    </row>
    <row r="93" spans="1:11" x14ac:dyDescent="0.25">
      <c r="A93" s="46">
        <v>92</v>
      </c>
      <c r="B93" s="42">
        <v>18</v>
      </c>
      <c r="C93" s="42">
        <v>21</v>
      </c>
      <c r="D93" s="42">
        <v>200</v>
      </c>
      <c r="E93">
        <f t="shared" si="0"/>
        <v>-3</v>
      </c>
      <c r="F93" s="29">
        <f t="shared" si="1"/>
        <v>3</v>
      </c>
      <c r="G93">
        <f t="shared" si="4"/>
        <v>19.5</v>
      </c>
      <c r="H93" s="31">
        <f t="shared" si="2"/>
        <v>7.7655338515777528</v>
      </c>
      <c r="I93" s="32" t="str">
        <f t="shared" si="3"/>
        <v>OK</v>
      </c>
      <c r="J93" s="33"/>
      <c r="K93" s="51">
        <v>42212</v>
      </c>
    </row>
    <row r="94" spans="1:11" x14ac:dyDescent="0.25">
      <c r="A94" s="46">
        <v>93</v>
      </c>
      <c r="B94" s="42">
        <v>0</v>
      </c>
      <c r="C94" s="42">
        <v>0</v>
      </c>
      <c r="D94" s="42">
        <v>0</v>
      </c>
      <c r="E94">
        <f t="shared" si="0"/>
        <v>0</v>
      </c>
      <c r="F94" s="29">
        <f t="shared" si="1"/>
        <v>0</v>
      </c>
      <c r="G94">
        <f t="shared" si="4"/>
        <v>0</v>
      </c>
      <c r="H94" s="31" t="e">
        <f t="shared" si="2"/>
        <v>#DIV/0!</v>
      </c>
      <c r="I94" s="32" t="e">
        <f t="shared" si="3"/>
        <v>#DIV/0!</v>
      </c>
      <c r="J94" s="33"/>
      <c r="K94" s="51">
        <v>42219</v>
      </c>
    </row>
    <row r="95" spans="1:11" x14ac:dyDescent="0.25">
      <c r="A95" s="46">
        <v>94</v>
      </c>
      <c r="B95" s="42">
        <v>29</v>
      </c>
      <c r="C95" s="42">
        <v>26</v>
      </c>
      <c r="D95" s="42">
        <v>200</v>
      </c>
      <c r="E95">
        <f t="shared" si="0"/>
        <v>3</v>
      </c>
      <c r="F95" s="29">
        <f t="shared" si="1"/>
        <v>3</v>
      </c>
      <c r="G95">
        <f t="shared" si="4"/>
        <v>27.5</v>
      </c>
      <c r="H95" s="31">
        <f t="shared" si="2"/>
        <v>8.7516798387509578</v>
      </c>
      <c r="I95" s="32" t="str">
        <f t="shared" si="3"/>
        <v>OK</v>
      </c>
      <c r="J95" s="33"/>
      <c r="K95" s="51">
        <v>42220</v>
      </c>
    </row>
    <row r="96" spans="1:11" x14ac:dyDescent="0.25">
      <c r="A96" s="46">
        <v>95</v>
      </c>
      <c r="B96" s="42">
        <v>17</v>
      </c>
      <c r="C96" s="42">
        <v>19</v>
      </c>
      <c r="D96" s="42">
        <v>200</v>
      </c>
      <c r="E96">
        <f t="shared" si="0"/>
        <v>-2</v>
      </c>
      <c r="F96" s="29">
        <f t="shared" si="1"/>
        <v>2</v>
      </c>
      <c r="G96">
        <f t="shared" si="4"/>
        <v>18</v>
      </c>
      <c r="H96" s="31">
        <f t="shared" si="2"/>
        <v>7.5300741032210299</v>
      </c>
      <c r="I96" s="32" t="str">
        <f t="shared" si="3"/>
        <v>OK</v>
      </c>
      <c r="J96" s="33"/>
      <c r="K96" s="51">
        <v>42227</v>
      </c>
    </row>
    <row r="97" spans="1:11" x14ac:dyDescent="0.25">
      <c r="A97" s="46">
        <v>96</v>
      </c>
      <c r="B97" s="42">
        <v>20</v>
      </c>
      <c r="C97" s="42">
        <v>16</v>
      </c>
      <c r="D97" s="42">
        <v>200</v>
      </c>
      <c r="E97">
        <f t="shared" si="0"/>
        <v>4</v>
      </c>
      <c r="F97" s="29">
        <f t="shared" si="1"/>
        <v>4</v>
      </c>
      <c r="G97">
        <f t="shared" si="4"/>
        <v>18</v>
      </c>
      <c r="H97" s="31">
        <f t="shared" si="2"/>
        <v>7.5300741032210299</v>
      </c>
      <c r="I97" s="32" t="str">
        <f t="shared" si="3"/>
        <v>OK</v>
      </c>
      <c r="J97" s="33"/>
      <c r="K97" s="51">
        <v>42228</v>
      </c>
    </row>
    <row r="98" spans="1:11" x14ac:dyDescent="0.25">
      <c r="A98" s="46">
        <v>97</v>
      </c>
      <c r="B98" s="42">
        <v>10</v>
      </c>
      <c r="C98" s="42">
        <v>11</v>
      </c>
      <c r="D98" s="42">
        <v>200</v>
      </c>
      <c r="E98">
        <f t="shared" si="0"/>
        <v>-1</v>
      </c>
      <c r="F98" s="29">
        <f t="shared" si="1"/>
        <v>1</v>
      </c>
      <c r="G98">
        <f t="shared" si="4"/>
        <v>10.5</v>
      </c>
      <c r="H98" s="31">
        <f t="shared" si="2"/>
        <v>6.0084470539399781</v>
      </c>
      <c r="I98" s="32" t="str">
        <f t="shared" si="3"/>
        <v>OK</v>
      </c>
      <c r="J98" s="33"/>
      <c r="K98" s="51">
        <v>42254</v>
      </c>
    </row>
    <row r="99" spans="1:11" ht="13.5" customHeight="1" x14ac:dyDescent="0.25">
      <c r="A99" s="46">
        <v>98</v>
      </c>
      <c r="B99" s="42">
        <v>25</v>
      </c>
      <c r="C99" s="42">
        <v>32</v>
      </c>
      <c r="D99" s="42">
        <v>200</v>
      </c>
      <c r="E99">
        <f t="shared" si="0"/>
        <v>-7</v>
      </c>
      <c r="F99" s="29">
        <f t="shared" si="1"/>
        <v>7</v>
      </c>
      <c r="G99">
        <f t="shared" si="4"/>
        <v>28.5</v>
      </c>
      <c r="H99" s="31">
        <f t="shared" si="2"/>
        <v>8.8477230969329046</v>
      </c>
      <c r="I99" s="32" t="str">
        <f t="shared" si="3"/>
        <v>OK</v>
      </c>
      <c r="J99" s="33"/>
      <c r="K99" s="51">
        <v>42262</v>
      </c>
    </row>
    <row r="100" spans="1:11" x14ac:dyDescent="0.25">
      <c r="A100" s="46">
        <v>99</v>
      </c>
      <c r="B100" s="42">
        <v>30</v>
      </c>
      <c r="C100" s="42">
        <v>32</v>
      </c>
      <c r="D100" s="42">
        <v>200</v>
      </c>
      <c r="E100">
        <f t="shared" si="0"/>
        <v>-2</v>
      </c>
      <c r="F100" s="29">
        <f t="shared" si="1"/>
        <v>2</v>
      </c>
      <c r="G100">
        <f t="shared" si="4"/>
        <v>31</v>
      </c>
      <c r="H100" s="31">
        <f t="shared" si="2"/>
        <v>9.0648675666001868</v>
      </c>
      <c r="I100" s="32" t="str">
        <f t="shared" si="3"/>
        <v>OK</v>
      </c>
      <c r="J100" s="54">
        <v>42263</v>
      </c>
      <c r="K100" s="51">
        <v>42263</v>
      </c>
    </row>
    <row r="101" spans="1:11" x14ac:dyDescent="0.25">
      <c r="A101" s="46">
        <v>100</v>
      </c>
      <c r="B101" s="42">
        <v>27</v>
      </c>
      <c r="C101" s="42">
        <v>22</v>
      </c>
      <c r="D101" s="42">
        <v>200</v>
      </c>
      <c r="E101">
        <f t="shared" si="0"/>
        <v>5</v>
      </c>
      <c r="F101" s="29">
        <f t="shared" si="1"/>
        <v>5</v>
      </c>
      <c r="G101">
        <f t="shared" si="4"/>
        <v>24.5</v>
      </c>
      <c r="H101" s="31">
        <f t="shared" si="2"/>
        <v>8.4297091290269321</v>
      </c>
      <c r="I101" s="32" t="str">
        <f t="shared" si="3"/>
        <v>OK</v>
      </c>
      <c r="J101" s="33"/>
      <c r="K101" s="51">
        <v>42268</v>
      </c>
    </row>
    <row r="102" spans="1:11" x14ac:dyDescent="0.25">
      <c r="A102" s="46">
        <v>101</v>
      </c>
      <c r="B102" s="42">
        <v>27</v>
      </c>
      <c r="C102" s="42">
        <v>29</v>
      </c>
      <c r="D102" s="42">
        <v>200</v>
      </c>
      <c r="E102">
        <f t="shared" si="0"/>
        <v>-2</v>
      </c>
      <c r="F102" s="29">
        <f t="shared" si="1"/>
        <v>2</v>
      </c>
      <c r="G102">
        <f t="shared" si="4"/>
        <v>28</v>
      </c>
      <c r="H102" s="31">
        <f t="shared" si="2"/>
        <v>8.8003781736923106</v>
      </c>
      <c r="I102" s="32" t="str">
        <f t="shared" si="3"/>
        <v>OK</v>
      </c>
      <c r="J102" s="33"/>
      <c r="K102" s="51">
        <v>42275</v>
      </c>
    </row>
    <row r="103" spans="1:11" x14ac:dyDescent="0.25">
      <c r="A103" s="46">
        <v>102</v>
      </c>
      <c r="B103" s="42">
        <v>17</v>
      </c>
      <c r="C103" s="42">
        <v>18</v>
      </c>
      <c r="D103" s="42">
        <v>200</v>
      </c>
      <c r="E103">
        <f t="shared" si="0"/>
        <v>-1</v>
      </c>
      <c r="F103" s="29">
        <f t="shared" si="1"/>
        <v>1</v>
      </c>
      <c r="G103">
        <f t="shared" si="4"/>
        <v>17.5</v>
      </c>
      <c r="H103" s="31">
        <f t="shared" si="2"/>
        <v>7.4473552352496251</v>
      </c>
      <c r="I103" s="32" t="str">
        <f t="shared" si="3"/>
        <v>OK</v>
      </c>
      <c r="J103" s="33"/>
      <c r="K103" s="51">
        <v>42282</v>
      </c>
    </row>
    <row r="104" spans="1:11" x14ac:dyDescent="0.25">
      <c r="A104" s="46">
        <v>103</v>
      </c>
      <c r="B104" s="42">
        <v>11</v>
      </c>
      <c r="C104" s="42">
        <v>14</v>
      </c>
      <c r="D104" s="42">
        <v>200</v>
      </c>
      <c r="E104">
        <f t="shared" si="0"/>
        <v>-3</v>
      </c>
      <c r="F104" s="29">
        <f t="shared" si="1"/>
        <v>3</v>
      </c>
      <c r="G104">
        <f t="shared" si="4"/>
        <v>12.5</v>
      </c>
      <c r="H104" s="31">
        <f t="shared" si="2"/>
        <v>6.4820907121082465</v>
      </c>
      <c r="I104" s="32" t="str">
        <f t="shared" si="3"/>
        <v>OK</v>
      </c>
      <c r="J104" s="33"/>
      <c r="K104" s="51">
        <v>42283</v>
      </c>
    </row>
    <row r="105" spans="1:11" x14ac:dyDescent="0.25">
      <c r="A105" s="46">
        <v>104</v>
      </c>
      <c r="B105" s="42">
        <v>24</v>
      </c>
      <c r="C105" s="42">
        <v>23</v>
      </c>
      <c r="D105" s="42">
        <v>200</v>
      </c>
      <c r="E105">
        <f t="shared" si="0"/>
        <v>1</v>
      </c>
      <c r="F105" s="29">
        <f t="shared" si="1"/>
        <v>1</v>
      </c>
      <c r="G105">
        <f t="shared" si="4"/>
        <v>23.5</v>
      </c>
      <c r="H105" s="31">
        <f t="shared" si="2"/>
        <v>8.3103768867603112</v>
      </c>
      <c r="I105" s="32" t="str">
        <f t="shared" si="3"/>
        <v>OK</v>
      </c>
      <c r="J105" s="33"/>
      <c r="K105" s="51">
        <v>42289</v>
      </c>
    </row>
    <row r="106" spans="1:11" x14ac:dyDescent="0.25">
      <c r="A106" s="46">
        <v>105</v>
      </c>
      <c r="B106" s="42">
        <v>0</v>
      </c>
      <c r="C106" s="42">
        <v>0</v>
      </c>
      <c r="D106" s="42">
        <v>0</v>
      </c>
      <c r="E106">
        <f t="shared" si="0"/>
        <v>0</v>
      </c>
      <c r="F106" s="29">
        <f t="shared" si="1"/>
        <v>0</v>
      </c>
      <c r="G106">
        <f t="shared" si="4"/>
        <v>0</v>
      </c>
      <c r="H106" s="31" t="e">
        <f t="shared" si="2"/>
        <v>#DIV/0!</v>
      </c>
      <c r="I106" s="32" t="e">
        <f t="shared" si="3"/>
        <v>#DIV/0!</v>
      </c>
      <c r="J106" s="33"/>
      <c r="K106" s="51">
        <v>42290</v>
      </c>
    </row>
    <row r="107" spans="1:11" x14ac:dyDescent="0.25">
      <c r="A107" s="46">
        <v>106</v>
      </c>
      <c r="B107" s="42">
        <v>34</v>
      </c>
      <c r="C107" s="42">
        <v>30</v>
      </c>
      <c r="D107" s="42">
        <v>200</v>
      </c>
      <c r="E107">
        <f t="shared" si="0"/>
        <v>4</v>
      </c>
      <c r="F107" s="29">
        <f t="shared" si="1"/>
        <v>4</v>
      </c>
      <c r="G107">
        <f t="shared" si="4"/>
        <v>32</v>
      </c>
      <c r="H107" s="31">
        <f t="shared" si="2"/>
        <v>9.1429325711174325</v>
      </c>
      <c r="I107" s="32" t="str">
        <f t="shared" si="3"/>
        <v>OK</v>
      </c>
      <c r="J107" s="33"/>
      <c r="K107" s="51">
        <v>42290</v>
      </c>
    </row>
    <row r="108" spans="1:11" x14ac:dyDescent="0.25">
      <c r="A108" s="46">
        <v>107</v>
      </c>
      <c r="B108" s="42">
        <v>44</v>
      </c>
      <c r="C108" s="42">
        <v>40</v>
      </c>
      <c r="D108" s="42">
        <v>200</v>
      </c>
      <c r="E108">
        <f t="shared" si="0"/>
        <v>4</v>
      </c>
      <c r="F108" s="29">
        <f t="shared" si="1"/>
        <v>4</v>
      </c>
      <c r="G108">
        <f t="shared" si="4"/>
        <v>42</v>
      </c>
      <c r="H108" s="31">
        <f t="shared" si="2"/>
        <v>9.6737467405344031</v>
      </c>
      <c r="I108" s="32" t="str">
        <f t="shared" si="3"/>
        <v>OK</v>
      </c>
      <c r="J108" s="33"/>
      <c r="K108" s="51">
        <v>42291</v>
      </c>
    </row>
    <row r="109" spans="1:11" x14ac:dyDescent="0.25">
      <c r="A109" s="46">
        <v>108</v>
      </c>
      <c r="B109" s="42">
        <v>18</v>
      </c>
      <c r="C109" s="42">
        <v>21</v>
      </c>
      <c r="D109" s="42">
        <v>200</v>
      </c>
      <c r="E109">
        <f t="shared" si="0"/>
        <v>-3</v>
      </c>
      <c r="F109" s="29">
        <f t="shared" si="1"/>
        <v>3</v>
      </c>
      <c r="G109">
        <f t="shared" si="4"/>
        <v>19.5</v>
      </c>
      <c r="H109" s="31">
        <f t="shared" si="2"/>
        <v>7.7655338515777528</v>
      </c>
      <c r="I109" s="32" t="str">
        <f t="shared" si="3"/>
        <v>OK</v>
      </c>
      <c r="J109" s="33"/>
      <c r="K109" s="51">
        <v>42296</v>
      </c>
    </row>
    <row r="110" spans="1:11" x14ac:dyDescent="0.25">
      <c r="A110" s="46">
        <v>109</v>
      </c>
      <c r="B110" s="42">
        <v>46</v>
      </c>
      <c r="C110" s="42">
        <v>44</v>
      </c>
      <c r="D110" s="42">
        <v>200</v>
      </c>
      <c r="E110">
        <f t="shared" si="0"/>
        <v>2</v>
      </c>
      <c r="F110" s="29">
        <f t="shared" si="1"/>
        <v>2</v>
      </c>
      <c r="G110">
        <f t="shared" si="4"/>
        <v>45</v>
      </c>
      <c r="H110" s="31">
        <f t="shared" si="2"/>
        <v>9.7508768836448745</v>
      </c>
      <c r="I110" s="32" t="str">
        <f t="shared" si="3"/>
        <v>OK</v>
      </c>
      <c r="J110" s="33"/>
      <c r="K110" s="51">
        <v>42297</v>
      </c>
    </row>
    <row r="111" spans="1:11" x14ac:dyDescent="0.25">
      <c r="A111" s="46">
        <v>110</v>
      </c>
      <c r="B111" s="42">
        <v>26</v>
      </c>
      <c r="C111" s="42">
        <v>18</v>
      </c>
      <c r="D111" s="42">
        <v>200</v>
      </c>
      <c r="E111">
        <f t="shared" si="0"/>
        <v>8</v>
      </c>
      <c r="F111" s="29">
        <f t="shared" si="1"/>
        <v>8</v>
      </c>
      <c r="G111">
        <f t="shared" si="4"/>
        <v>22</v>
      </c>
      <c r="H111" s="31">
        <f t="shared" si="2"/>
        <v>8.1192275494655277</v>
      </c>
      <c r="I111" s="32" t="str">
        <f t="shared" si="3"/>
        <v>OK</v>
      </c>
      <c r="J111" s="33"/>
      <c r="K111" s="51">
        <v>42303</v>
      </c>
    </row>
    <row r="112" spans="1:11" x14ac:dyDescent="0.25">
      <c r="A112" s="46">
        <v>111</v>
      </c>
      <c r="B112" s="42">
        <v>19</v>
      </c>
      <c r="C112" s="42">
        <v>24</v>
      </c>
      <c r="D112" s="42">
        <v>200</v>
      </c>
      <c r="E112">
        <f t="shared" si="0"/>
        <v>-5</v>
      </c>
      <c r="F112" s="29">
        <f t="shared" si="1"/>
        <v>5</v>
      </c>
      <c r="G112">
        <f t="shared" si="4"/>
        <v>21.5</v>
      </c>
      <c r="H112" s="31">
        <f t="shared" si="2"/>
        <v>8.0521179822454165</v>
      </c>
      <c r="I112" s="32" t="str">
        <f t="shared" si="3"/>
        <v>OK</v>
      </c>
      <c r="J112" s="33"/>
      <c r="K112" s="51">
        <v>42304</v>
      </c>
    </row>
    <row r="113" spans="1:11" x14ac:dyDescent="0.25">
      <c r="A113" s="46">
        <v>112</v>
      </c>
      <c r="B113" s="42">
        <v>26</v>
      </c>
      <c r="C113" s="42">
        <v>30</v>
      </c>
      <c r="D113" s="42">
        <v>200</v>
      </c>
      <c r="E113">
        <f t="shared" si="0"/>
        <v>-4</v>
      </c>
      <c r="F113" s="29">
        <f t="shared" si="1"/>
        <v>4</v>
      </c>
      <c r="G113">
        <f t="shared" si="4"/>
        <v>28</v>
      </c>
      <c r="H113" s="31">
        <f t="shared" si="2"/>
        <v>8.8003781736923106</v>
      </c>
      <c r="I113" s="32" t="str">
        <f t="shared" si="3"/>
        <v>OK</v>
      </c>
      <c r="J113" s="33"/>
      <c r="K113" s="51">
        <v>42305</v>
      </c>
    </row>
    <row r="114" spans="1:11" x14ac:dyDescent="0.25">
      <c r="A114" s="46">
        <v>113</v>
      </c>
      <c r="B114" s="42"/>
      <c r="C114" s="42"/>
      <c r="D114" s="42"/>
      <c r="F114" s="29"/>
      <c r="H114" s="31"/>
      <c r="I114" s="32"/>
      <c r="J114" s="33"/>
      <c r="K114" s="51"/>
    </row>
    <row r="115" spans="1:11" x14ac:dyDescent="0.25">
      <c r="A115" s="46">
        <v>114</v>
      </c>
      <c r="B115" s="42"/>
      <c r="C115" s="42"/>
      <c r="D115" s="42"/>
      <c r="F115" s="29"/>
      <c r="H115" s="31"/>
      <c r="I115" s="32"/>
      <c r="J115" s="33"/>
      <c r="K115" s="51"/>
    </row>
    <row r="116" spans="1:11" x14ac:dyDescent="0.25">
      <c r="A116" s="46">
        <v>115</v>
      </c>
      <c r="B116" s="42"/>
      <c r="C116" s="42"/>
      <c r="D116" s="42"/>
      <c r="F116" s="29"/>
      <c r="H116" s="31"/>
      <c r="I116" s="32"/>
      <c r="J116" s="33"/>
      <c r="K116" s="51"/>
    </row>
    <row r="117" spans="1:11" x14ac:dyDescent="0.25">
      <c r="A117" s="46">
        <v>116</v>
      </c>
      <c r="B117" s="42"/>
      <c r="C117" s="42"/>
      <c r="D117" s="42"/>
      <c r="F117" s="29"/>
      <c r="H117" s="31"/>
      <c r="I117" s="32"/>
      <c r="J117" s="33"/>
      <c r="K117" s="51"/>
    </row>
    <row r="118" spans="1:11" x14ac:dyDescent="0.25">
      <c r="A118" s="46">
        <v>117</v>
      </c>
      <c r="B118" s="42"/>
      <c r="C118" s="42"/>
      <c r="D118" s="42"/>
      <c r="F118" s="29"/>
      <c r="H118" s="31"/>
      <c r="I118" s="32"/>
      <c r="J118" s="33"/>
      <c r="K118" s="51"/>
    </row>
    <row r="119" spans="1:11" x14ac:dyDescent="0.25">
      <c r="A119" s="46">
        <v>118</v>
      </c>
      <c r="B119" s="42"/>
      <c r="C119" s="42"/>
      <c r="D119" s="42"/>
      <c r="F119" s="29"/>
      <c r="H119" s="31"/>
      <c r="I119" s="32"/>
      <c r="J119" s="33"/>
      <c r="K119" s="51"/>
    </row>
    <row r="120" spans="1:11" x14ac:dyDescent="0.25">
      <c r="A120" s="46">
        <v>119</v>
      </c>
      <c r="B120" s="42"/>
      <c r="C120" s="42"/>
      <c r="D120" s="42"/>
      <c r="F120" s="29"/>
      <c r="H120" s="31"/>
      <c r="I120" s="32"/>
      <c r="J120" s="33"/>
      <c r="K120" s="51"/>
    </row>
    <row r="121" spans="1:11" x14ac:dyDescent="0.25">
      <c r="A121" s="46">
        <v>120</v>
      </c>
      <c r="B121" s="42"/>
      <c r="C121" s="42"/>
      <c r="D121" s="42"/>
      <c r="F121" s="29"/>
      <c r="H121" s="31"/>
      <c r="I121" s="32"/>
      <c r="J121" s="33"/>
      <c r="K121" s="51"/>
    </row>
    <row r="122" spans="1:11" x14ac:dyDescent="0.25">
      <c r="A122" s="46">
        <v>121</v>
      </c>
      <c r="B122" s="42"/>
      <c r="C122" s="42"/>
      <c r="D122" s="42"/>
      <c r="F122" s="29"/>
      <c r="H122" s="31"/>
      <c r="I122" s="32"/>
      <c r="J122" s="33"/>
      <c r="K122" s="51"/>
    </row>
    <row r="123" spans="1:11" x14ac:dyDescent="0.25">
      <c r="A123" s="46">
        <v>122</v>
      </c>
      <c r="B123" s="42"/>
      <c r="C123" s="42"/>
      <c r="D123" s="42"/>
      <c r="F123" s="29"/>
      <c r="H123" s="31"/>
      <c r="I123" s="32"/>
      <c r="J123" s="33"/>
      <c r="K123" s="51"/>
    </row>
    <row r="124" spans="1:11" x14ac:dyDescent="0.25">
      <c r="A124" s="46">
        <v>123</v>
      </c>
      <c r="B124" s="42"/>
      <c r="C124" s="42"/>
      <c r="D124" s="42"/>
      <c r="E124">
        <f t="shared" si="0"/>
        <v>0</v>
      </c>
      <c r="F124" s="29">
        <f t="shared" si="1"/>
        <v>0</v>
      </c>
      <c r="G124" t="e">
        <f t="shared" si="4"/>
        <v>#DIV/0!</v>
      </c>
      <c r="H124" s="31" t="e">
        <f t="shared" si="2"/>
        <v>#DIV/0!</v>
      </c>
      <c r="I124" s="32" t="e">
        <f t="shared" si="3"/>
        <v>#DIV/0!</v>
      </c>
      <c r="J124" s="33"/>
      <c r="K124" s="51"/>
    </row>
    <row r="125" spans="1:11" x14ac:dyDescent="0.25">
      <c r="A125" s="46">
        <v>124</v>
      </c>
      <c r="B125" s="42"/>
      <c r="C125" s="42"/>
      <c r="D125" s="42"/>
      <c r="E125">
        <f t="shared" si="0"/>
        <v>0</v>
      </c>
      <c r="F125" s="29">
        <f t="shared" si="1"/>
        <v>0</v>
      </c>
      <c r="G125" t="e">
        <f t="shared" si="4"/>
        <v>#DIV/0!</v>
      </c>
      <c r="H125" s="31" t="e">
        <f t="shared" si="2"/>
        <v>#DIV/0!</v>
      </c>
      <c r="I125" s="32" t="e">
        <f t="shared" si="3"/>
        <v>#DIV/0!</v>
      </c>
      <c r="J125" s="33"/>
      <c r="K125" s="51"/>
    </row>
    <row r="126" spans="1:11" x14ac:dyDescent="0.25">
      <c r="A126" s="46">
        <v>125</v>
      </c>
      <c r="B126" s="42"/>
      <c r="C126" s="42"/>
      <c r="D126" s="42"/>
      <c r="E126">
        <f t="shared" si="0"/>
        <v>0</v>
      </c>
      <c r="F126" s="29">
        <f t="shared" si="1"/>
        <v>0</v>
      </c>
      <c r="G126" t="e">
        <f t="shared" si="4"/>
        <v>#DIV/0!</v>
      </c>
      <c r="H126" s="31" t="e">
        <f t="shared" si="2"/>
        <v>#DIV/0!</v>
      </c>
      <c r="I126" s="32" t="e">
        <f t="shared" si="3"/>
        <v>#DIV/0!</v>
      </c>
      <c r="J126" s="33"/>
      <c r="K126" s="51"/>
    </row>
    <row r="127" spans="1:11" x14ac:dyDescent="0.25"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1" x14ac:dyDescent="0.25">
      <c r="J128" s="33"/>
    </row>
    <row r="129" spans="2:10" x14ac:dyDescent="0.25">
      <c r="D129" t="s">
        <v>6</v>
      </c>
      <c r="E129">
        <f>COUNT(B2:B128)</f>
        <v>112</v>
      </c>
      <c r="J129" s="33"/>
    </row>
    <row r="130" spans="2:10" x14ac:dyDescent="0.25">
      <c r="D130" t="s">
        <v>7</v>
      </c>
      <c r="E130">
        <f>AVERAGE(E2:E126)</f>
        <v>-1.0608695652173914</v>
      </c>
      <c r="J130" s="33"/>
    </row>
    <row r="131" spans="2:10" x14ac:dyDescent="0.25">
      <c r="D131" t="s">
        <v>8</v>
      </c>
      <c r="E131">
        <f>MEDIAN(E2:E126)</f>
        <v>-1</v>
      </c>
      <c r="J131" s="33"/>
    </row>
    <row r="132" spans="2:10" x14ac:dyDescent="0.25">
      <c r="D132" t="s">
        <v>9</v>
      </c>
      <c r="E132">
        <f>STDEV(E2:E126)</f>
        <v>4.026854931672144</v>
      </c>
      <c r="J132" s="33"/>
    </row>
    <row r="133" spans="2:10" x14ac:dyDescent="0.25">
      <c r="D133" t="s">
        <v>10</v>
      </c>
      <c r="E133">
        <f>1.96*E132/SQRT(E129)</f>
        <v>0.74578397004569408</v>
      </c>
      <c r="J133" s="33"/>
    </row>
    <row r="134" spans="2:10" x14ac:dyDescent="0.25">
      <c r="J134" s="33"/>
    </row>
    <row r="136" spans="2:10" x14ac:dyDescent="0.25">
      <c r="B136" t="s">
        <v>30</v>
      </c>
    </row>
  </sheetData>
  <phoneticPr fontId="0" type="noConversion"/>
  <conditionalFormatting sqref="I2:I126">
    <cfRule type="cellIs" dxfId="5" priority="1" stopIfTrue="1" operator="equal">
      <formula>"OK"</formula>
    </cfRule>
    <cfRule type="cellIs" dxfId="4" priority="2" stopIfTrue="1" operator="equal">
      <formula>"!!!!!!"</formula>
    </cfRule>
  </conditionalFormatting>
  <pageMargins left="0.75" right="0.75" top="1" bottom="1" header="0.4921259845" footer="0.4921259845"/>
  <pageSetup paperSize="9" orientation="portrait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A51" workbookViewId="0">
      <selection activeCell="K66" sqref="K66"/>
    </sheetView>
  </sheetViews>
  <sheetFormatPr baseColWidth="10" defaultColWidth="11" defaultRowHeight="13.8" x14ac:dyDescent="0.25"/>
  <cols>
    <col min="1" max="1" width="3.5" style="46" bestFit="1" customWidth="1"/>
    <col min="2" max="3" width="6.3984375" customWidth="1"/>
    <col min="5" max="6" width="6.69921875" customWidth="1"/>
    <col min="7" max="7" width="4.8984375" bestFit="1" customWidth="1"/>
    <col min="8" max="8" width="8.3984375" bestFit="1" customWidth="1"/>
    <col min="9" max="9" width="8.5" bestFit="1" customWidth="1"/>
    <col min="10" max="10" width="1.59765625" customWidth="1"/>
  </cols>
  <sheetData>
    <row r="1" spans="1:11" s="45" customFormat="1" ht="69" x14ac:dyDescent="0.25">
      <c r="A1" s="3" t="s">
        <v>0</v>
      </c>
      <c r="B1" s="4" t="s">
        <v>26</v>
      </c>
      <c r="C1" s="4" t="s">
        <v>27</v>
      </c>
      <c r="D1" s="4" t="s">
        <v>23</v>
      </c>
      <c r="E1" s="38" t="s">
        <v>1</v>
      </c>
      <c r="F1" s="5" t="s">
        <v>13</v>
      </c>
      <c r="G1" s="4" t="s">
        <v>3</v>
      </c>
      <c r="H1" s="39" t="s">
        <v>19</v>
      </c>
      <c r="I1" s="7" t="s">
        <v>20</v>
      </c>
      <c r="J1" s="4"/>
      <c r="K1" s="44" t="s">
        <v>18</v>
      </c>
    </row>
    <row r="2" spans="1:11" x14ac:dyDescent="0.25">
      <c r="A2" s="46">
        <v>1</v>
      </c>
      <c r="B2" s="42">
        <v>47</v>
      </c>
      <c r="C2" s="42">
        <v>46</v>
      </c>
      <c r="D2" s="42">
        <v>200</v>
      </c>
      <c r="E2">
        <f>B2-C2</f>
        <v>1</v>
      </c>
      <c r="F2" s="29">
        <f>ABS(C2-B2)</f>
        <v>1</v>
      </c>
      <c r="G2">
        <f>AVERAGE(B2:C2)</f>
        <v>46.5</v>
      </c>
      <c r="H2" s="31">
        <f>1.96*SQRT(2*G2*(100-G2)/D2)</f>
        <v>9.7759605154685438</v>
      </c>
      <c r="I2" s="32" t="str">
        <f>IF(OR(F2&gt;H2),"!!!!!!","OK")</f>
        <v>OK</v>
      </c>
      <c r="J2" s="33"/>
      <c r="K2" s="51">
        <v>41654</v>
      </c>
    </row>
    <row r="3" spans="1:11" x14ac:dyDescent="0.25">
      <c r="A3" s="46">
        <v>2</v>
      </c>
      <c r="B3" s="42">
        <v>48</v>
      </c>
      <c r="C3" s="42">
        <v>42</v>
      </c>
      <c r="D3" s="42">
        <v>200</v>
      </c>
      <c r="E3">
        <f t="shared" ref="E3:E128" si="0">B3-C3</f>
        <v>6</v>
      </c>
      <c r="F3" s="29">
        <f t="shared" ref="F3:F128" si="1">ABS(C3-B3)</f>
        <v>6</v>
      </c>
      <c r="G3">
        <f>AVERAGE(B3:C3)</f>
        <v>45</v>
      </c>
      <c r="H3" s="31">
        <f t="shared" ref="H3:H128" si="2">1.96*SQRT(2*G3*(100-G3)/D3)</f>
        <v>9.7508768836448745</v>
      </c>
      <c r="I3" s="32" t="str">
        <f t="shared" ref="I3:I128" si="3">IF(OR(F3&gt;H3),"!!!!!!","OK")</f>
        <v>OK</v>
      </c>
      <c r="J3" s="33"/>
      <c r="K3" s="51">
        <v>41660</v>
      </c>
    </row>
    <row r="4" spans="1:11" x14ac:dyDescent="0.25">
      <c r="A4" s="46">
        <v>3</v>
      </c>
      <c r="B4" s="42">
        <v>81</v>
      </c>
      <c r="C4" s="42">
        <v>80</v>
      </c>
      <c r="D4" s="42">
        <v>200</v>
      </c>
      <c r="E4">
        <f t="shared" si="0"/>
        <v>1</v>
      </c>
      <c r="F4" s="29">
        <f t="shared" si="1"/>
        <v>1</v>
      </c>
      <c r="G4">
        <f>AVERAGE(B4:C4)</f>
        <v>80.5</v>
      </c>
      <c r="H4" s="31">
        <f t="shared" si="2"/>
        <v>7.7655338515777528</v>
      </c>
      <c r="I4" s="32" t="str">
        <f t="shared" si="3"/>
        <v>OK</v>
      </c>
      <c r="J4" s="33"/>
      <c r="K4" s="51">
        <v>41661</v>
      </c>
    </row>
    <row r="5" spans="1:11" x14ac:dyDescent="0.25">
      <c r="A5" s="46">
        <v>4</v>
      </c>
      <c r="B5" s="42">
        <v>23</v>
      </c>
      <c r="C5" s="42">
        <v>20</v>
      </c>
      <c r="D5" s="42">
        <v>200</v>
      </c>
      <c r="E5">
        <f t="shared" si="0"/>
        <v>3</v>
      </c>
      <c r="F5" s="29">
        <f t="shared" si="1"/>
        <v>3</v>
      </c>
      <c r="G5">
        <f>AVERAGE(B5:C5)</f>
        <v>21.5</v>
      </c>
      <c r="H5" s="31">
        <f t="shared" si="2"/>
        <v>8.0521179822454165</v>
      </c>
      <c r="I5" s="32" t="str">
        <f t="shared" si="3"/>
        <v>OK</v>
      </c>
      <c r="J5" s="33"/>
      <c r="K5" s="51">
        <v>41673</v>
      </c>
    </row>
    <row r="6" spans="1:11" x14ac:dyDescent="0.25">
      <c r="A6" s="46">
        <v>5</v>
      </c>
      <c r="B6" s="42">
        <v>47</v>
      </c>
      <c r="C6" s="42">
        <v>51</v>
      </c>
      <c r="D6" s="42">
        <v>200</v>
      </c>
      <c r="E6">
        <f t="shared" si="0"/>
        <v>-4</v>
      </c>
      <c r="F6" s="29">
        <f t="shared" si="1"/>
        <v>4</v>
      </c>
      <c r="G6">
        <f t="shared" ref="G6:G128" si="4">AVERAGE(B6:C6)</f>
        <v>49</v>
      </c>
      <c r="H6" s="31">
        <f t="shared" si="2"/>
        <v>9.7980398039607906</v>
      </c>
      <c r="I6" s="32" t="str">
        <f t="shared" si="3"/>
        <v>OK</v>
      </c>
      <c r="J6" s="33"/>
      <c r="K6" s="51">
        <v>41681</v>
      </c>
    </row>
    <row r="7" spans="1:11" x14ac:dyDescent="0.25">
      <c r="A7" s="46">
        <v>6</v>
      </c>
      <c r="B7" s="42">
        <v>65</v>
      </c>
      <c r="C7" s="42">
        <v>56</v>
      </c>
      <c r="D7" s="42">
        <v>200</v>
      </c>
      <c r="E7">
        <f t="shared" si="0"/>
        <v>9</v>
      </c>
      <c r="F7" s="29">
        <f t="shared" si="1"/>
        <v>9</v>
      </c>
      <c r="G7">
        <f t="shared" si="4"/>
        <v>60.5</v>
      </c>
      <c r="H7" s="31">
        <f t="shared" si="2"/>
        <v>9.5814735818662058</v>
      </c>
      <c r="I7" s="32" t="str">
        <f t="shared" si="3"/>
        <v>OK</v>
      </c>
      <c r="J7" s="33"/>
      <c r="K7" s="51">
        <v>41682</v>
      </c>
    </row>
    <row r="8" spans="1:11" x14ac:dyDescent="0.25">
      <c r="A8" s="46">
        <v>7</v>
      </c>
      <c r="B8" s="42">
        <v>57</v>
      </c>
      <c r="C8" s="42">
        <v>59</v>
      </c>
      <c r="D8" s="42">
        <v>200</v>
      </c>
      <c r="E8">
        <f t="shared" si="0"/>
        <v>-2</v>
      </c>
      <c r="F8" s="29">
        <f t="shared" si="1"/>
        <v>2</v>
      </c>
      <c r="G8">
        <f t="shared" si="4"/>
        <v>58</v>
      </c>
      <c r="H8" s="31">
        <f t="shared" si="2"/>
        <v>9.6737467405344031</v>
      </c>
      <c r="I8" s="32" t="str">
        <f t="shared" si="3"/>
        <v>OK</v>
      </c>
      <c r="J8" s="33"/>
      <c r="K8" s="51">
        <v>41687</v>
      </c>
    </row>
    <row r="9" spans="1:11" x14ac:dyDescent="0.25">
      <c r="A9" s="46">
        <v>8</v>
      </c>
      <c r="B9" s="42">
        <v>46</v>
      </c>
      <c r="C9" s="42">
        <v>50</v>
      </c>
      <c r="D9" s="42">
        <v>200</v>
      </c>
      <c r="E9">
        <f t="shared" si="0"/>
        <v>-4</v>
      </c>
      <c r="F9" s="29">
        <f t="shared" si="1"/>
        <v>4</v>
      </c>
      <c r="G9">
        <f t="shared" si="4"/>
        <v>48</v>
      </c>
      <c r="H9" s="31">
        <f t="shared" si="2"/>
        <v>9.7921568614886887</v>
      </c>
      <c r="I9" s="32" t="str">
        <f t="shared" si="3"/>
        <v>OK</v>
      </c>
      <c r="J9" s="33"/>
      <c r="K9" s="51">
        <v>41688</v>
      </c>
    </row>
    <row r="10" spans="1:11" x14ac:dyDescent="0.25">
      <c r="A10" s="46">
        <v>9</v>
      </c>
      <c r="B10" s="42">
        <v>86</v>
      </c>
      <c r="C10" s="42">
        <v>84</v>
      </c>
      <c r="D10" s="42">
        <v>200</v>
      </c>
      <c r="E10">
        <f t="shared" si="0"/>
        <v>2</v>
      </c>
      <c r="F10" s="29">
        <f t="shared" si="1"/>
        <v>2</v>
      </c>
      <c r="G10">
        <f t="shared" si="4"/>
        <v>85</v>
      </c>
      <c r="H10" s="31">
        <f t="shared" si="2"/>
        <v>6.9985998599719936</v>
      </c>
      <c r="I10" s="32" t="str">
        <f t="shared" si="3"/>
        <v>OK</v>
      </c>
      <c r="J10" s="33"/>
      <c r="K10" s="51">
        <v>41694</v>
      </c>
    </row>
    <row r="11" spans="1:11" x14ac:dyDescent="0.25">
      <c r="A11" s="46">
        <v>10</v>
      </c>
      <c r="B11" s="42">
        <v>60</v>
      </c>
      <c r="C11" s="42">
        <v>55</v>
      </c>
      <c r="D11" s="42">
        <v>200</v>
      </c>
      <c r="E11">
        <f t="shared" si="0"/>
        <v>5</v>
      </c>
      <c r="F11" s="29">
        <f t="shared" si="1"/>
        <v>5</v>
      </c>
      <c r="G11">
        <f t="shared" si="4"/>
        <v>57.5</v>
      </c>
      <c r="H11" s="31">
        <f t="shared" si="2"/>
        <v>9.6891227673097422</v>
      </c>
      <c r="I11" s="32" t="str">
        <f t="shared" si="3"/>
        <v>OK</v>
      </c>
      <c r="J11" s="33"/>
      <c r="K11" s="51">
        <v>41695</v>
      </c>
    </row>
    <row r="12" spans="1:11" x14ac:dyDescent="0.25">
      <c r="A12" s="46">
        <v>11</v>
      </c>
      <c r="B12" s="42">
        <v>41</v>
      </c>
      <c r="C12" s="42">
        <v>35</v>
      </c>
      <c r="D12" s="42">
        <v>200</v>
      </c>
      <c r="E12">
        <f t="shared" si="0"/>
        <v>6</v>
      </c>
      <c r="F12" s="29">
        <f t="shared" si="1"/>
        <v>6</v>
      </c>
      <c r="G12">
        <f t="shared" si="4"/>
        <v>38</v>
      </c>
      <c r="H12" s="31">
        <f t="shared" si="2"/>
        <v>9.5135743020170924</v>
      </c>
      <c r="I12" s="32" t="str">
        <f t="shared" si="3"/>
        <v>OK</v>
      </c>
      <c r="J12" s="33"/>
      <c r="K12" s="51">
        <v>41703</v>
      </c>
    </row>
    <row r="13" spans="1:11" x14ac:dyDescent="0.25">
      <c r="A13" s="46">
        <v>12</v>
      </c>
      <c r="B13" s="42">
        <v>49</v>
      </c>
      <c r="C13" s="42">
        <v>57</v>
      </c>
      <c r="D13" s="42">
        <v>200</v>
      </c>
      <c r="E13">
        <f t="shared" si="0"/>
        <v>-8</v>
      </c>
      <c r="F13" s="29">
        <f t="shared" si="1"/>
        <v>8</v>
      </c>
      <c r="G13">
        <f t="shared" si="4"/>
        <v>53</v>
      </c>
      <c r="H13" s="31">
        <f t="shared" si="2"/>
        <v>9.7823440953587397</v>
      </c>
      <c r="I13" s="32" t="str">
        <f t="shared" si="3"/>
        <v>OK</v>
      </c>
      <c r="J13" s="33"/>
      <c r="K13" s="51">
        <v>41708</v>
      </c>
    </row>
    <row r="14" spans="1:11" x14ac:dyDescent="0.25">
      <c r="A14" s="46">
        <v>13</v>
      </c>
      <c r="B14" s="42">
        <v>56</v>
      </c>
      <c r="C14" s="42">
        <v>62</v>
      </c>
      <c r="D14" s="42">
        <v>200</v>
      </c>
      <c r="E14">
        <f t="shared" si="0"/>
        <v>-6</v>
      </c>
      <c r="F14" s="29">
        <f t="shared" si="1"/>
        <v>6</v>
      </c>
      <c r="G14">
        <f t="shared" si="4"/>
        <v>59</v>
      </c>
      <c r="H14" s="31">
        <f t="shared" si="2"/>
        <v>9.6399327798486247</v>
      </c>
      <c r="I14" s="32" t="str">
        <f t="shared" si="3"/>
        <v>OK</v>
      </c>
      <c r="J14" s="33"/>
      <c r="K14" s="51">
        <v>41710</v>
      </c>
    </row>
    <row r="15" spans="1:11" x14ac:dyDescent="0.25">
      <c r="A15" s="46">
        <v>14</v>
      </c>
      <c r="B15" s="42">
        <v>52</v>
      </c>
      <c r="C15" s="42">
        <v>59</v>
      </c>
      <c r="D15" s="42">
        <v>200</v>
      </c>
      <c r="E15">
        <f t="shared" si="0"/>
        <v>-7</v>
      </c>
      <c r="F15" s="29">
        <f t="shared" si="1"/>
        <v>7</v>
      </c>
      <c r="G15">
        <f t="shared" si="4"/>
        <v>55.5</v>
      </c>
      <c r="H15" s="31">
        <f t="shared" si="2"/>
        <v>9.7405295543928201</v>
      </c>
      <c r="I15" s="32" t="str">
        <f t="shared" si="3"/>
        <v>OK</v>
      </c>
      <c r="J15" s="33"/>
      <c r="K15" s="51">
        <v>41716</v>
      </c>
    </row>
    <row r="16" spans="1:11" x14ac:dyDescent="0.25">
      <c r="A16" s="46">
        <v>15</v>
      </c>
      <c r="B16" s="42">
        <v>43</v>
      </c>
      <c r="C16" s="42">
        <v>34</v>
      </c>
      <c r="D16" s="42">
        <v>200</v>
      </c>
      <c r="E16">
        <f t="shared" si="0"/>
        <v>9</v>
      </c>
      <c r="F16" s="29">
        <f t="shared" si="1"/>
        <v>9</v>
      </c>
      <c r="G16">
        <f t="shared" si="4"/>
        <v>38.5</v>
      </c>
      <c r="H16" s="31">
        <f t="shared" si="2"/>
        <v>9.5372681623198581</v>
      </c>
      <c r="I16" s="32" t="str">
        <f t="shared" si="3"/>
        <v>OK</v>
      </c>
      <c r="J16" s="33"/>
      <c r="K16" s="51">
        <v>41717</v>
      </c>
    </row>
    <row r="17" spans="1:11" x14ac:dyDescent="0.25">
      <c r="A17" s="46">
        <v>16</v>
      </c>
      <c r="B17" s="42">
        <v>73</v>
      </c>
      <c r="C17" s="42">
        <v>71</v>
      </c>
      <c r="D17" s="42">
        <v>200</v>
      </c>
      <c r="E17">
        <f t="shared" si="0"/>
        <v>2</v>
      </c>
      <c r="F17" s="29">
        <f t="shared" si="1"/>
        <v>2</v>
      </c>
      <c r="G17">
        <f t="shared" si="4"/>
        <v>72</v>
      </c>
      <c r="H17" s="31">
        <f t="shared" si="2"/>
        <v>8.8003781736923106</v>
      </c>
      <c r="I17" s="32" t="str">
        <f t="shared" si="3"/>
        <v>OK</v>
      </c>
      <c r="J17" s="33"/>
      <c r="K17" s="51">
        <v>41750</v>
      </c>
    </row>
    <row r="18" spans="1:11" x14ac:dyDescent="0.25">
      <c r="A18" s="46">
        <v>17</v>
      </c>
      <c r="B18" s="42">
        <v>45</v>
      </c>
      <c r="C18" s="42">
        <v>40</v>
      </c>
      <c r="D18" s="42">
        <v>200</v>
      </c>
      <c r="E18">
        <f t="shared" si="0"/>
        <v>5</v>
      </c>
      <c r="F18" s="29">
        <f t="shared" si="1"/>
        <v>5</v>
      </c>
      <c r="G18">
        <f t="shared" si="4"/>
        <v>42.5</v>
      </c>
      <c r="H18" s="31">
        <f t="shared" si="2"/>
        <v>9.6891227673097422</v>
      </c>
      <c r="I18" s="32" t="str">
        <f t="shared" si="3"/>
        <v>OK</v>
      </c>
      <c r="J18" s="33"/>
      <c r="K18" s="51">
        <v>41757</v>
      </c>
    </row>
    <row r="19" spans="1:11" x14ac:dyDescent="0.25">
      <c r="A19" s="46">
        <v>18</v>
      </c>
      <c r="B19" s="42">
        <v>56</v>
      </c>
      <c r="C19" s="42">
        <v>47</v>
      </c>
      <c r="D19" s="42">
        <v>200</v>
      </c>
      <c r="E19">
        <f t="shared" si="0"/>
        <v>9</v>
      </c>
      <c r="F19" s="29">
        <f t="shared" si="1"/>
        <v>9</v>
      </c>
      <c r="G19">
        <f t="shared" si="4"/>
        <v>51.5</v>
      </c>
      <c r="H19" s="31">
        <f t="shared" si="2"/>
        <v>9.7955890073032368</v>
      </c>
      <c r="I19" s="32" t="str">
        <f t="shared" si="3"/>
        <v>OK</v>
      </c>
      <c r="J19" s="33"/>
      <c r="K19" s="51">
        <v>41759</v>
      </c>
    </row>
    <row r="20" spans="1:11" x14ac:dyDescent="0.25">
      <c r="A20" s="46">
        <v>19</v>
      </c>
      <c r="B20" s="42">
        <v>29</v>
      </c>
      <c r="C20" s="42">
        <v>38</v>
      </c>
      <c r="D20" s="42">
        <v>200</v>
      </c>
      <c r="E20">
        <f t="shared" si="0"/>
        <v>-9</v>
      </c>
      <c r="F20" s="29">
        <f t="shared" si="1"/>
        <v>9</v>
      </c>
      <c r="G20">
        <f t="shared" si="4"/>
        <v>33.5</v>
      </c>
      <c r="H20" s="31">
        <f t="shared" si="2"/>
        <v>9.2510131337059498</v>
      </c>
      <c r="I20" s="32" t="str">
        <f t="shared" si="3"/>
        <v>OK</v>
      </c>
      <c r="J20" s="33"/>
      <c r="K20" s="51">
        <v>41765</v>
      </c>
    </row>
    <row r="21" spans="1:11" x14ac:dyDescent="0.25">
      <c r="A21" s="46">
        <v>20</v>
      </c>
      <c r="B21" s="42">
        <v>0</v>
      </c>
      <c r="C21" s="42">
        <v>0</v>
      </c>
      <c r="D21" s="42">
        <v>0</v>
      </c>
      <c r="E21">
        <f t="shared" si="0"/>
        <v>0</v>
      </c>
      <c r="F21" s="29">
        <f t="shared" si="1"/>
        <v>0</v>
      </c>
      <c r="G21">
        <f t="shared" si="4"/>
        <v>0</v>
      </c>
      <c r="H21" s="31" t="e">
        <f t="shared" si="2"/>
        <v>#DIV/0!</v>
      </c>
      <c r="I21" s="32" t="e">
        <f t="shared" si="3"/>
        <v>#DIV/0!</v>
      </c>
      <c r="J21" s="33"/>
      <c r="K21" s="51">
        <v>41766</v>
      </c>
    </row>
    <row r="22" spans="1:11" x14ac:dyDescent="0.25">
      <c r="A22" s="46">
        <v>21</v>
      </c>
      <c r="B22" s="42">
        <v>45</v>
      </c>
      <c r="C22" s="42">
        <v>53</v>
      </c>
      <c r="D22" s="42">
        <v>200</v>
      </c>
      <c r="E22">
        <f t="shared" si="0"/>
        <v>-8</v>
      </c>
      <c r="F22" s="29">
        <f t="shared" si="1"/>
        <v>8</v>
      </c>
      <c r="G22">
        <f t="shared" si="4"/>
        <v>49</v>
      </c>
      <c r="H22" s="31">
        <f t="shared" si="2"/>
        <v>9.7980398039607906</v>
      </c>
      <c r="I22" s="32" t="str">
        <f t="shared" si="3"/>
        <v>OK</v>
      </c>
      <c r="J22" s="33"/>
      <c r="K22" s="51">
        <v>41772</v>
      </c>
    </row>
    <row r="23" spans="1:11" x14ac:dyDescent="0.25">
      <c r="A23" s="46">
        <v>22</v>
      </c>
      <c r="B23" s="42">
        <v>62</v>
      </c>
      <c r="C23" s="42">
        <v>58</v>
      </c>
      <c r="D23" s="42">
        <v>200</v>
      </c>
      <c r="E23">
        <f t="shared" si="0"/>
        <v>4</v>
      </c>
      <c r="F23" s="29">
        <f t="shared" si="1"/>
        <v>4</v>
      </c>
      <c r="G23">
        <f t="shared" si="4"/>
        <v>60</v>
      </c>
      <c r="H23" s="31">
        <f t="shared" si="2"/>
        <v>9.6019997917100568</v>
      </c>
      <c r="I23" s="32" t="str">
        <f t="shared" si="3"/>
        <v>OK</v>
      </c>
      <c r="J23" s="33"/>
      <c r="K23" s="51">
        <v>41773</v>
      </c>
    </row>
    <row r="24" spans="1:11" x14ac:dyDescent="0.25">
      <c r="A24" s="46">
        <v>23</v>
      </c>
      <c r="B24" s="42">
        <v>65</v>
      </c>
      <c r="C24" s="42">
        <v>62</v>
      </c>
      <c r="D24" s="42">
        <v>200</v>
      </c>
      <c r="E24">
        <f t="shared" si="0"/>
        <v>3</v>
      </c>
      <c r="F24" s="29">
        <f t="shared" si="1"/>
        <v>3</v>
      </c>
      <c r="G24">
        <f t="shared" si="4"/>
        <v>63.5</v>
      </c>
      <c r="H24" s="31">
        <f t="shared" si="2"/>
        <v>9.4360311572185882</v>
      </c>
      <c r="I24" s="32" t="str">
        <f t="shared" si="3"/>
        <v>OK</v>
      </c>
      <c r="J24" s="33"/>
      <c r="K24" s="51">
        <v>41780</v>
      </c>
    </row>
    <row r="25" spans="1:11" x14ac:dyDescent="0.25">
      <c r="A25" s="46">
        <v>24</v>
      </c>
      <c r="B25" s="42">
        <v>59</v>
      </c>
      <c r="C25" s="42">
        <v>51</v>
      </c>
      <c r="D25" s="42">
        <v>200</v>
      </c>
      <c r="E25">
        <f t="shared" si="0"/>
        <v>8</v>
      </c>
      <c r="F25" s="29">
        <f t="shared" si="1"/>
        <v>8</v>
      </c>
      <c r="G25">
        <f t="shared" si="4"/>
        <v>55</v>
      </c>
      <c r="H25" s="31">
        <f t="shared" si="2"/>
        <v>9.7508768836448745</v>
      </c>
      <c r="I25" s="32" t="str">
        <f t="shared" si="3"/>
        <v>OK</v>
      </c>
      <c r="J25" s="33"/>
      <c r="K25" s="51">
        <v>41785</v>
      </c>
    </row>
    <row r="26" spans="1:11" x14ac:dyDescent="0.25">
      <c r="A26" s="46">
        <v>25</v>
      </c>
      <c r="B26" s="42">
        <v>80</v>
      </c>
      <c r="C26" s="42">
        <v>86</v>
      </c>
      <c r="D26" s="42">
        <v>200</v>
      </c>
      <c r="E26">
        <f t="shared" si="0"/>
        <v>-6</v>
      </c>
      <c r="F26" s="29">
        <f t="shared" si="1"/>
        <v>6</v>
      </c>
      <c r="G26">
        <f t="shared" si="4"/>
        <v>83</v>
      </c>
      <c r="H26" s="31">
        <f t="shared" si="2"/>
        <v>7.3624028686292355</v>
      </c>
      <c r="I26" s="32" t="str">
        <f t="shared" si="3"/>
        <v>OK</v>
      </c>
      <c r="J26" s="33"/>
      <c r="K26" s="51">
        <v>41786</v>
      </c>
    </row>
    <row r="27" spans="1:11" x14ac:dyDescent="0.25">
      <c r="A27" s="46">
        <v>26</v>
      </c>
      <c r="B27" s="42">
        <v>45</v>
      </c>
      <c r="C27" s="42">
        <v>43</v>
      </c>
      <c r="D27" s="42">
        <v>200</v>
      </c>
      <c r="E27">
        <f t="shared" si="0"/>
        <v>2</v>
      </c>
      <c r="F27" s="29">
        <f t="shared" si="1"/>
        <v>2</v>
      </c>
      <c r="G27">
        <f t="shared" si="4"/>
        <v>44</v>
      </c>
      <c r="H27" s="31">
        <f t="shared" si="2"/>
        <v>9.7291841384568318</v>
      </c>
      <c r="I27" s="32" t="str">
        <f t="shared" si="3"/>
        <v>OK</v>
      </c>
      <c r="J27" s="33"/>
      <c r="K27" s="51">
        <v>41787</v>
      </c>
    </row>
    <row r="28" spans="1:11" x14ac:dyDescent="0.25">
      <c r="A28" s="46">
        <v>27</v>
      </c>
      <c r="B28" s="42">
        <v>54</v>
      </c>
      <c r="C28" s="42">
        <v>53</v>
      </c>
      <c r="D28" s="42">
        <v>200</v>
      </c>
      <c r="E28">
        <f t="shared" si="0"/>
        <v>1</v>
      </c>
      <c r="F28" s="29">
        <f t="shared" si="1"/>
        <v>1</v>
      </c>
      <c r="G28">
        <f t="shared" si="4"/>
        <v>53.5</v>
      </c>
      <c r="H28" s="31">
        <f t="shared" si="2"/>
        <v>9.7759605154685438</v>
      </c>
      <c r="I28" s="32" t="str">
        <f t="shared" si="3"/>
        <v>OK</v>
      </c>
      <c r="J28" s="33"/>
      <c r="K28" s="51">
        <v>41793</v>
      </c>
    </row>
    <row r="29" spans="1:11" x14ac:dyDescent="0.25">
      <c r="A29" s="46">
        <v>28</v>
      </c>
      <c r="B29" s="42">
        <v>45</v>
      </c>
      <c r="C29" s="42">
        <v>37</v>
      </c>
      <c r="D29" s="42">
        <v>200</v>
      </c>
      <c r="E29">
        <f t="shared" si="0"/>
        <v>8</v>
      </c>
      <c r="F29" s="29">
        <f t="shared" si="1"/>
        <v>8</v>
      </c>
      <c r="G29">
        <f t="shared" si="4"/>
        <v>41</v>
      </c>
      <c r="H29" s="31">
        <f t="shared" si="2"/>
        <v>9.6399327798486247</v>
      </c>
      <c r="I29" s="32" t="str">
        <f t="shared" si="3"/>
        <v>OK</v>
      </c>
      <c r="J29" s="33"/>
      <c r="K29" s="51">
        <v>41794</v>
      </c>
    </row>
    <row r="30" spans="1:11" x14ac:dyDescent="0.25">
      <c r="A30" s="46">
        <v>29</v>
      </c>
      <c r="B30" s="42">
        <v>51</v>
      </c>
      <c r="C30" s="42">
        <v>48</v>
      </c>
      <c r="D30" s="42">
        <v>200</v>
      </c>
      <c r="E30">
        <f t="shared" si="0"/>
        <v>3</v>
      </c>
      <c r="F30" s="29">
        <f t="shared" si="1"/>
        <v>3</v>
      </c>
      <c r="G30">
        <f t="shared" si="4"/>
        <v>49.5</v>
      </c>
      <c r="H30" s="31">
        <f t="shared" si="2"/>
        <v>9.7995099877493868</v>
      </c>
      <c r="I30" s="32" t="str">
        <f t="shared" si="3"/>
        <v>OK</v>
      </c>
      <c r="J30" s="33"/>
      <c r="K30" s="51">
        <v>41800</v>
      </c>
    </row>
    <row r="31" spans="1:11" x14ac:dyDescent="0.25">
      <c r="A31" s="46">
        <v>30</v>
      </c>
      <c r="B31" s="42">
        <v>63</v>
      </c>
      <c r="C31" s="42">
        <v>57</v>
      </c>
      <c r="D31" s="42">
        <v>200</v>
      </c>
      <c r="E31">
        <f t="shared" si="0"/>
        <v>6</v>
      </c>
      <c r="F31" s="29">
        <f t="shared" si="1"/>
        <v>6</v>
      </c>
      <c r="G31">
        <f t="shared" si="4"/>
        <v>60</v>
      </c>
      <c r="H31" s="31">
        <f t="shared" si="2"/>
        <v>9.6019997917100568</v>
      </c>
      <c r="I31" s="32" t="str">
        <f t="shared" si="3"/>
        <v>OK</v>
      </c>
      <c r="J31" s="33"/>
      <c r="K31" s="51">
        <v>41807</v>
      </c>
    </row>
    <row r="32" spans="1:11" x14ac:dyDescent="0.25">
      <c r="A32" s="46">
        <v>31</v>
      </c>
      <c r="B32" s="42">
        <v>46</v>
      </c>
      <c r="C32" s="42">
        <v>55</v>
      </c>
      <c r="D32" s="42">
        <v>200</v>
      </c>
      <c r="E32">
        <f t="shared" si="0"/>
        <v>-9</v>
      </c>
      <c r="F32" s="29">
        <f t="shared" si="1"/>
        <v>9</v>
      </c>
      <c r="G32">
        <f t="shared" si="4"/>
        <v>50.5</v>
      </c>
      <c r="H32" s="31">
        <f t="shared" si="2"/>
        <v>9.7995099877493868</v>
      </c>
      <c r="I32" s="32" t="str">
        <f t="shared" si="3"/>
        <v>OK</v>
      </c>
      <c r="J32" s="33"/>
      <c r="K32" s="51">
        <v>41808</v>
      </c>
    </row>
    <row r="33" spans="1:11" x14ac:dyDescent="0.25">
      <c r="A33" s="46">
        <v>32</v>
      </c>
      <c r="B33" s="42">
        <v>64</v>
      </c>
      <c r="C33" s="42">
        <v>60</v>
      </c>
      <c r="D33" s="42">
        <v>200</v>
      </c>
      <c r="E33">
        <f t="shared" si="0"/>
        <v>4</v>
      </c>
      <c r="F33" s="29">
        <f t="shared" si="1"/>
        <v>4</v>
      </c>
      <c r="G33">
        <f t="shared" si="4"/>
        <v>62</v>
      </c>
      <c r="H33" s="31">
        <f t="shared" si="2"/>
        <v>9.5135743020170924</v>
      </c>
      <c r="I33" s="32" t="str">
        <f t="shared" si="3"/>
        <v>OK</v>
      </c>
      <c r="J33" s="33"/>
      <c r="K33" s="51">
        <v>41828</v>
      </c>
    </row>
    <row r="34" spans="1:11" x14ac:dyDescent="0.25">
      <c r="A34" s="46">
        <v>33</v>
      </c>
      <c r="B34" s="42">
        <v>60</v>
      </c>
      <c r="C34" s="42">
        <v>54</v>
      </c>
      <c r="D34" s="42">
        <v>200</v>
      </c>
      <c r="E34">
        <f t="shared" si="0"/>
        <v>6</v>
      </c>
      <c r="F34" s="29">
        <f t="shared" si="1"/>
        <v>6</v>
      </c>
      <c r="G34">
        <f t="shared" si="4"/>
        <v>57</v>
      </c>
      <c r="H34" s="31">
        <f t="shared" si="2"/>
        <v>9.7034847348774651</v>
      </c>
      <c r="I34" s="32" t="str">
        <f t="shared" si="3"/>
        <v>OK</v>
      </c>
      <c r="J34" s="33"/>
      <c r="K34" s="51">
        <v>41836</v>
      </c>
    </row>
    <row r="35" spans="1:11" x14ac:dyDescent="0.25">
      <c r="A35" s="46">
        <v>34</v>
      </c>
      <c r="B35" s="42">
        <v>88</v>
      </c>
      <c r="C35" s="42">
        <v>91</v>
      </c>
      <c r="D35" s="42">
        <v>200</v>
      </c>
      <c r="E35">
        <f t="shared" si="0"/>
        <v>-3</v>
      </c>
      <c r="F35" s="29">
        <f t="shared" si="1"/>
        <v>3</v>
      </c>
      <c r="G35">
        <f t="shared" si="4"/>
        <v>89.5</v>
      </c>
      <c r="H35" s="31">
        <f t="shared" si="2"/>
        <v>6.0084470539399781</v>
      </c>
      <c r="I35" s="32" t="str">
        <f t="shared" si="3"/>
        <v>OK</v>
      </c>
      <c r="J35" s="33"/>
      <c r="K35" s="51">
        <v>41837</v>
      </c>
    </row>
    <row r="36" spans="1:11" x14ac:dyDescent="0.25">
      <c r="A36" s="46">
        <v>35</v>
      </c>
      <c r="B36" s="42">
        <v>53</v>
      </c>
      <c r="C36" s="42">
        <v>52</v>
      </c>
      <c r="D36" s="42">
        <v>200</v>
      </c>
      <c r="E36">
        <f t="shared" si="0"/>
        <v>1</v>
      </c>
      <c r="F36" s="29">
        <f t="shared" si="1"/>
        <v>1</v>
      </c>
      <c r="G36">
        <f t="shared" si="4"/>
        <v>52.5</v>
      </c>
      <c r="H36" s="31">
        <f t="shared" si="2"/>
        <v>9.7877423341647063</v>
      </c>
      <c r="I36" s="32" t="str">
        <f t="shared" si="3"/>
        <v>OK</v>
      </c>
      <c r="J36" s="33"/>
      <c r="K36" s="51">
        <v>41842</v>
      </c>
    </row>
    <row r="37" spans="1:11" x14ac:dyDescent="0.25">
      <c r="A37" s="46">
        <v>36</v>
      </c>
      <c r="B37" s="42">
        <v>65</v>
      </c>
      <c r="C37" s="42">
        <v>57</v>
      </c>
      <c r="D37" s="42">
        <v>200</v>
      </c>
      <c r="E37">
        <f t="shared" si="0"/>
        <v>8</v>
      </c>
      <c r="F37" s="29">
        <f t="shared" si="1"/>
        <v>8</v>
      </c>
      <c r="G37">
        <f t="shared" si="4"/>
        <v>61</v>
      </c>
      <c r="H37" s="31">
        <f t="shared" si="2"/>
        <v>9.5598987442336441</v>
      </c>
      <c r="I37" s="32" t="str">
        <f t="shared" si="3"/>
        <v>OK</v>
      </c>
      <c r="J37" s="33"/>
      <c r="K37" s="51">
        <v>41843</v>
      </c>
    </row>
    <row r="38" spans="1:11" x14ac:dyDescent="0.25">
      <c r="A38" s="46">
        <v>37</v>
      </c>
      <c r="B38" s="42">
        <v>57</v>
      </c>
      <c r="C38" s="42">
        <v>66</v>
      </c>
      <c r="D38" s="42">
        <v>200</v>
      </c>
      <c r="E38">
        <f t="shared" si="0"/>
        <v>-9</v>
      </c>
      <c r="F38" s="29">
        <f t="shared" si="1"/>
        <v>9</v>
      </c>
      <c r="G38">
        <f t="shared" si="4"/>
        <v>61.5</v>
      </c>
      <c r="H38" s="31">
        <f t="shared" si="2"/>
        <v>9.5372681623198581</v>
      </c>
      <c r="I38" s="32" t="str">
        <f t="shared" si="3"/>
        <v>OK</v>
      </c>
      <c r="J38" s="33"/>
      <c r="K38" s="51">
        <v>41848</v>
      </c>
    </row>
    <row r="39" spans="1:11" x14ac:dyDescent="0.25">
      <c r="A39" s="46">
        <v>38</v>
      </c>
      <c r="B39" s="42">
        <v>32</v>
      </c>
      <c r="C39" s="42">
        <v>31</v>
      </c>
      <c r="D39" s="42">
        <v>200</v>
      </c>
      <c r="E39">
        <f t="shared" si="0"/>
        <v>1</v>
      </c>
      <c r="F39" s="29">
        <f t="shared" si="1"/>
        <v>1</v>
      </c>
      <c r="G39">
        <f t="shared" si="4"/>
        <v>31.5</v>
      </c>
      <c r="H39" s="31">
        <f t="shared" si="2"/>
        <v>9.1045111895147883</v>
      </c>
      <c r="I39" s="32" t="str">
        <f t="shared" si="3"/>
        <v>OK</v>
      </c>
      <c r="J39" s="33"/>
      <c r="K39" s="51">
        <v>41849</v>
      </c>
    </row>
    <row r="40" spans="1:11" x14ac:dyDescent="0.25">
      <c r="A40" s="46">
        <v>39</v>
      </c>
      <c r="B40" s="42">
        <v>59</v>
      </c>
      <c r="C40" s="42">
        <v>59</v>
      </c>
      <c r="D40" s="42">
        <v>200</v>
      </c>
      <c r="E40">
        <f t="shared" si="0"/>
        <v>0</v>
      </c>
      <c r="F40" s="29">
        <f t="shared" si="1"/>
        <v>0</v>
      </c>
      <c r="G40">
        <f t="shared" si="4"/>
        <v>59</v>
      </c>
      <c r="H40" s="31">
        <f t="shared" si="2"/>
        <v>9.6399327798486247</v>
      </c>
      <c r="I40" s="32" t="str">
        <f t="shared" si="3"/>
        <v>OK</v>
      </c>
      <c r="J40" s="33"/>
      <c r="K40" s="51">
        <v>41850</v>
      </c>
    </row>
    <row r="41" spans="1:11" x14ac:dyDescent="0.25">
      <c r="A41" s="46">
        <v>40</v>
      </c>
      <c r="B41" s="42">
        <v>60</v>
      </c>
      <c r="C41" s="42">
        <v>51</v>
      </c>
      <c r="D41" s="42">
        <v>200</v>
      </c>
      <c r="E41">
        <f t="shared" si="0"/>
        <v>9</v>
      </c>
      <c r="F41" s="29">
        <f t="shared" si="1"/>
        <v>9</v>
      </c>
      <c r="G41">
        <f t="shared" si="4"/>
        <v>55.5</v>
      </c>
      <c r="H41" s="31">
        <f t="shared" si="2"/>
        <v>9.7405295543928201</v>
      </c>
      <c r="I41" s="32" t="str">
        <f t="shared" si="3"/>
        <v>OK</v>
      </c>
      <c r="J41" s="33"/>
      <c r="K41" s="51">
        <v>41856</v>
      </c>
    </row>
    <row r="42" spans="1:11" x14ac:dyDescent="0.25">
      <c r="A42" s="46">
        <v>41</v>
      </c>
      <c r="B42" s="42">
        <v>83</v>
      </c>
      <c r="C42" s="42">
        <v>76</v>
      </c>
      <c r="D42" s="42">
        <v>200</v>
      </c>
      <c r="E42">
        <f t="shared" si="0"/>
        <v>7</v>
      </c>
      <c r="F42" s="29">
        <f t="shared" si="1"/>
        <v>7</v>
      </c>
      <c r="G42">
        <f t="shared" si="4"/>
        <v>79.5</v>
      </c>
      <c r="H42" s="31">
        <f t="shared" si="2"/>
        <v>7.9125518007783038</v>
      </c>
      <c r="I42" s="32" t="str">
        <f t="shared" si="3"/>
        <v>OK</v>
      </c>
      <c r="J42" s="33"/>
      <c r="K42" s="51">
        <v>41857</v>
      </c>
    </row>
    <row r="43" spans="1:11" x14ac:dyDescent="0.25">
      <c r="A43" s="46">
        <v>42</v>
      </c>
      <c r="B43" s="42">
        <v>63</v>
      </c>
      <c r="C43" s="42">
        <v>62</v>
      </c>
      <c r="D43" s="42">
        <v>200</v>
      </c>
      <c r="E43">
        <f t="shared" si="0"/>
        <v>1</v>
      </c>
      <c r="F43" s="29">
        <f t="shared" si="1"/>
        <v>1</v>
      </c>
      <c r="G43">
        <f t="shared" si="4"/>
        <v>62.5</v>
      </c>
      <c r="H43" s="31">
        <f t="shared" si="2"/>
        <v>9.4888091982081715</v>
      </c>
      <c r="I43" s="32" t="str">
        <f t="shared" si="3"/>
        <v>OK</v>
      </c>
      <c r="J43" s="33"/>
      <c r="K43" s="51">
        <v>41862</v>
      </c>
    </row>
    <row r="44" spans="1:11" x14ac:dyDescent="0.25">
      <c r="A44" s="46">
        <v>43</v>
      </c>
      <c r="B44" s="42">
        <v>32</v>
      </c>
      <c r="C44" s="42">
        <v>39</v>
      </c>
      <c r="D44" s="42">
        <v>200</v>
      </c>
      <c r="E44">
        <f t="shared" si="0"/>
        <v>-7</v>
      </c>
      <c r="F44" s="29">
        <f t="shared" si="1"/>
        <v>7</v>
      </c>
      <c r="G44">
        <f t="shared" si="4"/>
        <v>35.5</v>
      </c>
      <c r="H44" s="31">
        <f t="shared" si="2"/>
        <v>9.3788611248914435</v>
      </c>
      <c r="I44" s="32" t="str">
        <f t="shared" si="3"/>
        <v>OK</v>
      </c>
      <c r="J44" s="33"/>
      <c r="K44" s="51">
        <v>41883</v>
      </c>
    </row>
    <row r="45" spans="1:11" x14ac:dyDescent="0.25">
      <c r="A45" s="46">
        <v>44</v>
      </c>
      <c r="B45" s="42">
        <v>46</v>
      </c>
      <c r="C45" s="42">
        <v>44</v>
      </c>
      <c r="D45" s="42">
        <v>200</v>
      </c>
      <c r="E45">
        <f t="shared" si="0"/>
        <v>2</v>
      </c>
      <c r="F45" s="29">
        <f t="shared" si="1"/>
        <v>2</v>
      </c>
      <c r="G45">
        <f t="shared" si="4"/>
        <v>45</v>
      </c>
      <c r="H45" s="31">
        <f t="shared" si="2"/>
        <v>9.7508768836448745</v>
      </c>
      <c r="I45" s="32" t="str">
        <f t="shared" si="3"/>
        <v>OK</v>
      </c>
      <c r="J45" s="33"/>
      <c r="K45" s="51">
        <v>41884</v>
      </c>
    </row>
    <row r="46" spans="1:11" x14ac:dyDescent="0.25">
      <c r="A46" s="46">
        <v>45</v>
      </c>
      <c r="B46" s="42">
        <v>45</v>
      </c>
      <c r="C46" s="42">
        <v>46</v>
      </c>
      <c r="D46" s="42">
        <v>200</v>
      </c>
      <c r="E46">
        <f t="shared" si="0"/>
        <v>-1</v>
      </c>
      <c r="F46" s="29">
        <f t="shared" si="1"/>
        <v>1</v>
      </c>
      <c r="G46">
        <f t="shared" si="4"/>
        <v>45.5</v>
      </c>
      <c r="H46" s="31">
        <f t="shared" si="2"/>
        <v>9.7602293005851042</v>
      </c>
      <c r="I46" s="32" t="str">
        <f t="shared" si="3"/>
        <v>OK</v>
      </c>
      <c r="J46" s="33"/>
      <c r="K46" s="51">
        <v>41891</v>
      </c>
    </row>
    <row r="47" spans="1:11" x14ac:dyDescent="0.25">
      <c r="A47" s="46">
        <v>46</v>
      </c>
      <c r="B47" s="42">
        <v>77</v>
      </c>
      <c r="C47" s="42">
        <v>80</v>
      </c>
      <c r="D47" s="42">
        <v>200</v>
      </c>
      <c r="E47">
        <f t="shared" si="0"/>
        <v>-3</v>
      </c>
      <c r="F47" s="29">
        <f t="shared" si="1"/>
        <v>3</v>
      </c>
      <c r="G47">
        <f t="shared" si="4"/>
        <v>78.5</v>
      </c>
      <c r="H47" s="31">
        <f t="shared" si="2"/>
        <v>8.0521179822454165</v>
      </c>
      <c r="I47" s="32" t="str">
        <f t="shared" si="3"/>
        <v>OK</v>
      </c>
      <c r="J47" s="33"/>
      <c r="K47" s="51">
        <v>41893</v>
      </c>
    </row>
    <row r="48" spans="1:11" x14ac:dyDescent="0.25">
      <c r="A48" s="46">
        <v>47</v>
      </c>
      <c r="B48" s="42">
        <v>45</v>
      </c>
      <c r="C48" s="42">
        <v>37</v>
      </c>
      <c r="D48" s="42">
        <v>200</v>
      </c>
      <c r="E48">
        <f t="shared" si="0"/>
        <v>8</v>
      </c>
      <c r="F48" s="29">
        <f t="shared" si="1"/>
        <v>8</v>
      </c>
      <c r="G48">
        <f t="shared" si="4"/>
        <v>41</v>
      </c>
      <c r="H48" s="31">
        <f t="shared" si="2"/>
        <v>9.6399327798486247</v>
      </c>
      <c r="I48" s="32" t="str">
        <f t="shared" si="3"/>
        <v>OK</v>
      </c>
      <c r="J48" s="33"/>
      <c r="K48" s="51">
        <v>41897</v>
      </c>
    </row>
    <row r="49" spans="1:11" x14ac:dyDescent="0.25">
      <c r="A49" s="46">
        <v>48</v>
      </c>
      <c r="B49" s="42">
        <v>32</v>
      </c>
      <c r="C49" s="42">
        <v>31</v>
      </c>
      <c r="D49" s="42">
        <v>200</v>
      </c>
      <c r="E49">
        <f t="shared" si="0"/>
        <v>1</v>
      </c>
      <c r="F49" s="29">
        <f t="shared" si="1"/>
        <v>1</v>
      </c>
      <c r="G49">
        <f t="shared" si="4"/>
        <v>31.5</v>
      </c>
      <c r="H49" s="31">
        <f t="shared" si="2"/>
        <v>9.1045111895147883</v>
      </c>
      <c r="I49" s="32" t="str">
        <f t="shared" si="3"/>
        <v>OK</v>
      </c>
      <c r="J49" s="33"/>
      <c r="K49" s="51">
        <v>41898</v>
      </c>
    </row>
    <row r="50" spans="1:11" x14ac:dyDescent="0.25">
      <c r="A50" s="46">
        <v>49</v>
      </c>
      <c r="B50" s="42">
        <v>58</v>
      </c>
      <c r="C50" s="42">
        <v>67</v>
      </c>
      <c r="D50" s="42">
        <v>200</v>
      </c>
      <c r="E50">
        <f t="shared" si="0"/>
        <v>-9</v>
      </c>
      <c r="F50" s="29">
        <f t="shared" si="1"/>
        <v>9</v>
      </c>
      <c r="G50">
        <f t="shared" si="4"/>
        <v>62.5</v>
      </c>
      <c r="H50" s="31">
        <f t="shared" si="2"/>
        <v>9.4888091982081715</v>
      </c>
      <c r="I50" s="32" t="str">
        <f t="shared" si="3"/>
        <v>OK</v>
      </c>
      <c r="J50" s="33"/>
      <c r="K50" s="51">
        <v>41899</v>
      </c>
    </row>
    <row r="51" spans="1:11" x14ac:dyDescent="0.25">
      <c r="A51" s="46">
        <v>50</v>
      </c>
      <c r="B51" s="42">
        <v>50</v>
      </c>
      <c r="C51" s="42">
        <v>53</v>
      </c>
      <c r="D51" s="42">
        <v>200</v>
      </c>
      <c r="E51">
        <f t="shared" si="0"/>
        <v>-3</v>
      </c>
      <c r="F51" s="29">
        <f t="shared" si="1"/>
        <v>3</v>
      </c>
      <c r="G51">
        <f t="shared" si="4"/>
        <v>51.5</v>
      </c>
      <c r="H51" s="31">
        <f t="shared" si="2"/>
        <v>9.7955890073032368</v>
      </c>
      <c r="I51" s="32" t="str">
        <f t="shared" si="3"/>
        <v>OK</v>
      </c>
      <c r="J51" s="33"/>
      <c r="K51" s="51">
        <v>41905</v>
      </c>
    </row>
    <row r="52" spans="1:11" x14ac:dyDescent="0.25">
      <c r="A52" s="46">
        <v>51</v>
      </c>
      <c r="B52" s="42">
        <v>31</v>
      </c>
      <c r="C52" s="42">
        <v>34</v>
      </c>
      <c r="D52" s="42">
        <v>200</v>
      </c>
      <c r="E52">
        <f t="shared" si="0"/>
        <v>-3</v>
      </c>
      <c r="F52" s="29">
        <f t="shared" si="1"/>
        <v>3</v>
      </c>
      <c r="G52">
        <f t="shared" si="4"/>
        <v>32.5</v>
      </c>
      <c r="H52" s="31">
        <f t="shared" si="2"/>
        <v>9.1801470576456445</v>
      </c>
      <c r="I52" s="32" t="str">
        <f t="shared" si="3"/>
        <v>OK</v>
      </c>
      <c r="J52" s="33"/>
      <c r="K52" s="51">
        <v>41911</v>
      </c>
    </row>
    <row r="53" spans="1:11" x14ac:dyDescent="0.25">
      <c r="A53" s="46">
        <v>52</v>
      </c>
      <c r="B53" s="42">
        <v>53</v>
      </c>
      <c r="C53" s="42">
        <v>56</v>
      </c>
      <c r="D53" s="42">
        <v>200</v>
      </c>
      <c r="E53">
        <f t="shared" si="0"/>
        <v>-3</v>
      </c>
      <c r="F53" s="29">
        <f t="shared" si="1"/>
        <v>3</v>
      </c>
      <c r="G53">
        <f t="shared" si="4"/>
        <v>54.5</v>
      </c>
      <c r="H53" s="31">
        <f t="shared" si="2"/>
        <v>9.7602293005851042</v>
      </c>
      <c r="I53" s="32" t="str">
        <f t="shared" si="3"/>
        <v>OK</v>
      </c>
      <c r="J53" s="33"/>
      <c r="K53" s="51">
        <v>41913</v>
      </c>
    </row>
    <row r="54" spans="1:11" x14ac:dyDescent="0.25">
      <c r="A54" s="46">
        <v>53</v>
      </c>
      <c r="B54" s="42">
        <v>58</v>
      </c>
      <c r="C54" s="42">
        <v>58</v>
      </c>
      <c r="D54" s="42">
        <v>200</v>
      </c>
      <c r="E54">
        <f t="shared" si="0"/>
        <v>0</v>
      </c>
      <c r="F54" s="29">
        <f t="shared" si="1"/>
        <v>0</v>
      </c>
      <c r="G54">
        <f t="shared" si="4"/>
        <v>58</v>
      </c>
      <c r="H54" s="31">
        <f t="shared" si="2"/>
        <v>9.6737467405344031</v>
      </c>
      <c r="I54" s="32" t="str">
        <f t="shared" si="3"/>
        <v>OK</v>
      </c>
      <c r="J54" s="33"/>
      <c r="K54" s="51">
        <v>41920</v>
      </c>
    </row>
    <row r="55" spans="1:11" x14ac:dyDescent="0.25">
      <c r="A55" s="46">
        <v>54</v>
      </c>
      <c r="B55" s="42">
        <v>46</v>
      </c>
      <c r="C55" s="42">
        <v>47</v>
      </c>
      <c r="D55" s="42">
        <v>200</v>
      </c>
      <c r="E55">
        <f t="shared" si="0"/>
        <v>-1</v>
      </c>
      <c r="F55" s="29">
        <f t="shared" si="1"/>
        <v>1</v>
      </c>
      <c r="G55">
        <f t="shared" si="4"/>
        <v>46.5</v>
      </c>
      <c r="H55" s="31">
        <f t="shared" si="2"/>
        <v>9.7759605154685438</v>
      </c>
      <c r="I55" s="32" t="str">
        <f t="shared" si="3"/>
        <v>OK</v>
      </c>
      <c r="J55" s="33"/>
      <c r="K55" s="51">
        <v>41926</v>
      </c>
    </row>
    <row r="56" spans="1:11" x14ac:dyDescent="0.25">
      <c r="A56" s="46">
        <v>55</v>
      </c>
      <c r="B56" s="42">
        <v>25</v>
      </c>
      <c r="C56" s="42">
        <v>27</v>
      </c>
      <c r="D56" s="42">
        <v>200</v>
      </c>
      <c r="E56">
        <f t="shared" si="0"/>
        <v>-2</v>
      </c>
      <c r="F56" s="29">
        <f t="shared" si="1"/>
        <v>2</v>
      </c>
      <c r="G56">
        <f t="shared" si="4"/>
        <v>26</v>
      </c>
      <c r="H56" s="31">
        <f t="shared" si="2"/>
        <v>8.5972311821888319</v>
      </c>
      <c r="I56" s="32" t="str">
        <f t="shared" si="3"/>
        <v>OK</v>
      </c>
      <c r="J56" s="33"/>
      <c r="K56" s="51">
        <v>41932</v>
      </c>
    </row>
    <row r="57" spans="1:11" x14ac:dyDescent="0.25">
      <c r="A57" s="46">
        <v>56</v>
      </c>
      <c r="B57" s="42">
        <v>33</v>
      </c>
      <c r="C57" s="42">
        <v>42</v>
      </c>
      <c r="D57" s="42">
        <v>200</v>
      </c>
      <c r="E57">
        <f t="shared" si="0"/>
        <v>-9</v>
      </c>
      <c r="F57" s="29">
        <f t="shared" si="1"/>
        <v>9</v>
      </c>
      <c r="G57">
        <f t="shared" si="4"/>
        <v>37.5</v>
      </c>
      <c r="H57" s="31">
        <f t="shared" si="2"/>
        <v>9.4888091982081715</v>
      </c>
      <c r="I57" s="32" t="str">
        <f t="shared" si="3"/>
        <v>OK</v>
      </c>
      <c r="J57" s="33"/>
      <c r="K57" s="51">
        <v>41934</v>
      </c>
    </row>
    <row r="58" spans="1:11" x14ac:dyDescent="0.25">
      <c r="A58" s="46">
        <v>57</v>
      </c>
      <c r="B58" s="42">
        <v>71</v>
      </c>
      <c r="C58" s="42">
        <v>68</v>
      </c>
      <c r="D58" s="42">
        <v>200</v>
      </c>
      <c r="E58">
        <f t="shared" si="0"/>
        <v>3</v>
      </c>
      <c r="F58" s="29">
        <f t="shared" si="1"/>
        <v>3</v>
      </c>
      <c r="G58">
        <f t="shared" si="4"/>
        <v>69.5</v>
      </c>
      <c r="H58" s="31">
        <f t="shared" si="2"/>
        <v>9.0239855939601323</v>
      </c>
      <c r="I58" s="32" t="str">
        <f t="shared" si="3"/>
        <v>OK</v>
      </c>
      <c r="J58" s="33"/>
      <c r="K58" s="51">
        <v>41946</v>
      </c>
    </row>
    <row r="59" spans="1:11" x14ac:dyDescent="0.25">
      <c r="A59" s="46">
        <v>58</v>
      </c>
      <c r="B59" s="42">
        <v>72</v>
      </c>
      <c r="C59" s="42">
        <v>75</v>
      </c>
      <c r="D59" s="42">
        <v>200</v>
      </c>
      <c r="E59">
        <f t="shared" si="0"/>
        <v>-3</v>
      </c>
      <c r="F59" s="29">
        <f t="shared" si="1"/>
        <v>3</v>
      </c>
      <c r="G59">
        <f t="shared" si="4"/>
        <v>73.5</v>
      </c>
      <c r="H59" s="31">
        <f t="shared" si="2"/>
        <v>8.650130866062085</v>
      </c>
      <c r="I59" s="32" t="str">
        <f t="shared" si="3"/>
        <v>OK</v>
      </c>
      <c r="J59" s="33"/>
      <c r="K59" s="51">
        <v>41947</v>
      </c>
    </row>
    <row r="60" spans="1:11" x14ac:dyDescent="0.25">
      <c r="A60" s="46">
        <v>59</v>
      </c>
      <c r="B60" s="42">
        <v>52</v>
      </c>
      <c r="C60" s="42">
        <v>58</v>
      </c>
      <c r="D60" s="42">
        <v>200</v>
      </c>
      <c r="E60">
        <f t="shared" si="0"/>
        <v>-6</v>
      </c>
      <c r="F60" s="29">
        <f t="shared" si="1"/>
        <v>6</v>
      </c>
      <c r="G60">
        <f t="shared" si="4"/>
        <v>55</v>
      </c>
      <c r="H60" s="31">
        <f t="shared" si="2"/>
        <v>9.7508768836448745</v>
      </c>
      <c r="I60" s="32" t="str">
        <f t="shared" si="3"/>
        <v>OK</v>
      </c>
      <c r="J60" s="33"/>
      <c r="K60" s="51">
        <v>41948</v>
      </c>
    </row>
    <row r="61" spans="1:11" x14ac:dyDescent="0.25">
      <c r="A61" s="46">
        <v>60</v>
      </c>
      <c r="B61" s="42">
        <v>62</v>
      </c>
      <c r="C61" s="42">
        <v>56</v>
      </c>
      <c r="D61" s="42">
        <v>200</v>
      </c>
      <c r="E61">
        <f t="shared" si="0"/>
        <v>6</v>
      </c>
      <c r="F61" s="29">
        <f t="shared" si="1"/>
        <v>6</v>
      </c>
      <c r="G61">
        <f t="shared" si="4"/>
        <v>59</v>
      </c>
      <c r="H61" s="31">
        <f t="shared" si="2"/>
        <v>9.6399327798486247</v>
      </c>
      <c r="I61" s="32" t="str">
        <f t="shared" si="3"/>
        <v>OK</v>
      </c>
      <c r="J61" s="33"/>
      <c r="K61" s="51">
        <v>41954</v>
      </c>
    </row>
    <row r="62" spans="1:11" x14ac:dyDescent="0.25">
      <c r="A62" s="46">
        <v>61</v>
      </c>
      <c r="B62" s="42">
        <v>41</v>
      </c>
      <c r="C62" s="42">
        <v>37</v>
      </c>
      <c r="D62" s="42">
        <v>200</v>
      </c>
      <c r="E62">
        <f t="shared" si="0"/>
        <v>4</v>
      </c>
      <c r="F62" s="29">
        <f t="shared" si="1"/>
        <v>4</v>
      </c>
      <c r="G62">
        <f t="shared" si="4"/>
        <v>39</v>
      </c>
      <c r="H62" s="31">
        <f t="shared" si="2"/>
        <v>9.5598987442336441</v>
      </c>
      <c r="I62" s="32" t="str">
        <f t="shared" si="3"/>
        <v>OK</v>
      </c>
      <c r="J62" s="33"/>
      <c r="K62" s="51">
        <v>41961</v>
      </c>
    </row>
    <row r="63" spans="1:11" x14ac:dyDescent="0.25">
      <c r="A63" s="46">
        <v>62</v>
      </c>
      <c r="B63" s="42">
        <v>50</v>
      </c>
      <c r="C63" s="42">
        <v>55</v>
      </c>
      <c r="D63" s="42">
        <v>200</v>
      </c>
      <c r="E63">
        <f t="shared" si="0"/>
        <v>-5</v>
      </c>
      <c r="F63" s="29">
        <f t="shared" si="1"/>
        <v>5</v>
      </c>
      <c r="G63">
        <f t="shared" si="4"/>
        <v>52.5</v>
      </c>
      <c r="H63" s="31">
        <f t="shared" si="2"/>
        <v>9.7877423341647063</v>
      </c>
      <c r="I63" s="32" t="str">
        <f t="shared" si="3"/>
        <v>OK</v>
      </c>
      <c r="J63" s="33"/>
      <c r="K63" s="51">
        <v>41962</v>
      </c>
    </row>
    <row r="64" spans="1:11" x14ac:dyDescent="0.25">
      <c r="A64" s="46">
        <v>63</v>
      </c>
      <c r="B64" s="42">
        <v>62</v>
      </c>
      <c r="C64" s="42">
        <v>70</v>
      </c>
      <c r="D64" s="42">
        <v>200</v>
      </c>
      <c r="E64">
        <f t="shared" si="0"/>
        <v>-8</v>
      </c>
      <c r="F64" s="29">
        <f t="shared" si="1"/>
        <v>8</v>
      </c>
      <c r="G64">
        <f t="shared" si="4"/>
        <v>66</v>
      </c>
      <c r="H64" s="31">
        <f t="shared" si="2"/>
        <v>9.2846919173443769</v>
      </c>
      <c r="I64" s="32" t="str">
        <f t="shared" si="3"/>
        <v>OK</v>
      </c>
      <c r="J64" s="33"/>
      <c r="K64" s="51">
        <v>41982</v>
      </c>
    </row>
    <row r="65" spans="1:11" x14ac:dyDescent="0.25">
      <c r="A65" s="46">
        <v>64</v>
      </c>
      <c r="B65" s="42">
        <v>51</v>
      </c>
      <c r="C65" s="42">
        <v>57</v>
      </c>
      <c r="D65" s="42">
        <v>200</v>
      </c>
      <c r="E65">
        <f t="shared" si="0"/>
        <v>-6</v>
      </c>
      <c r="F65" s="29">
        <f t="shared" si="1"/>
        <v>6</v>
      </c>
      <c r="G65">
        <f t="shared" si="4"/>
        <v>54</v>
      </c>
      <c r="H65" s="31">
        <f t="shared" si="2"/>
        <v>9.7685896627916566</v>
      </c>
      <c r="I65" s="32" t="str">
        <f t="shared" si="3"/>
        <v>OK</v>
      </c>
      <c r="J65" s="33"/>
      <c r="K65" s="51">
        <v>42016</v>
      </c>
    </row>
    <row r="66" spans="1:11" x14ac:dyDescent="0.25">
      <c r="A66" s="46">
        <v>65</v>
      </c>
      <c r="B66" s="42">
        <v>25</v>
      </c>
      <c r="C66" s="42">
        <v>29</v>
      </c>
      <c r="D66" s="42">
        <v>200</v>
      </c>
      <c r="E66">
        <f t="shared" si="0"/>
        <v>-4</v>
      </c>
      <c r="F66" s="29">
        <f t="shared" si="1"/>
        <v>4</v>
      </c>
      <c r="G66">
        <f t="shared" si="4"/>
        <v>27</v>
      </c>
      <c r="H66" s="31">
        <f t="shared" si="2"/>
        <v>8.7016053691258612</v>
      </c>
      <c r="I66" s="32" t="str">
        <f t="shared" si="3"/>
        <v>OK</v>
      </c>
      <c r="J66" s="33"/>
      <c r="K66" s="51">
        <v>42017</v>
      </c>
    </row>
    <row r="67" spans="1:11" x14ac:dyDescent="0.25">
      <c r="A67" s="46">
        <v>66</v>
      </c>
      <c r="B67" s="42">
        <v>32</v>
      </c>
      <c r="C67" s="42">
        <v>34</v>
      </c>
      <c r="D67" s="42">
        <v>200</v>
      </c>
      <c r="E67">
        <f t="shared" si="0"/>
        <v>-2</v>
      </c>
      <c r="F67" s="29">
        <f t="shared" si="1"/>
        <v>2</v>
      </c>
      <c r="G67">
        <f t="shared" si="4"/>
        <v>33</v>
      </c>
      <c r="H67" s="31">
        <f t="shared" si="2"/>
        <v>9.2161692692788577</v>
      </c>
      <c r="I67" s="32" t="str">
        <f t="shared" si="3"/>
        <v>OK</v>
      </c>
      <c r="J67" s="33"/>
      <c r="K67" s="51">
        <v>42023</v>
      </c>
    </row>
    <row r="68" spans="1:11" x14ac:dyDescent="0.25">
      <c r="A68" s="46">
        <v>67</v>
      </c>
      <c r="B68" s="42">
        <v>46</v>
      </c>
      <c r="C68" s="42">
        <v>37</v>
      </c>
      <c r="D68" s="42">
        <v>200</v>
      </c>
      <c r="E68">
        <f t="shared" si="0"/>
        <v>9</v>
      </c>
      <c r="F68" s="29">
        <f t="shared" si="1"/>
        <v>9</v>
      </c>
      <c r="G68">
        <f t="shared" si="4"/>
        <v>41.5</v>
      </c>
      <c r="H68" s="31">
        <f t="shared" si="2"/>
        <v>9.6573518109262224</v>
      </c>
      <c r="I68" s="32" t="str">
        <f t="shared" si="3"/>
        <v>OK</v>
      </c>
      <c r="J68" s="33"/>
      <c r="K68" s="51">
        <v>42037</v>
      </c>
    </row>
    <row r="69" spans="1:11" x14ac:dyDescent="0.25">
      <c r="A69" s="46">
        <v>68</v>
      </c>
      <c r="B69" s="42">
        <v>47</v>
      </c>
      <c r="C69" s="42">
        <v>44</v>
      </c>
      <c r="D69" s="42">
        <v>200</v>
      </c>
      <c r="E69">
        <f t="shared" si="0"/>
        <v>3</v>
      </c>
      <c r="F69" s="29">
        <f t="shared" si="1"/>
        <v>3</v>
      </c>
      <c r="G69">
        <f t="shared" si="4"/>
        <v>45.5</v>
      </c>
      <c r="H69" s="31">
        <f t="shared" si="2"/>
        <v>9.7602293005851042</v>
      </c>
      <c r="I69" s="32" t="str">
        <f t="shared" si="3"/>
        <v>OK</v>
      </c>
      <c r="J69" s="33"/>
      <c r="K69" s="51">
        <v>42044</v>
      </c>
    </row>
    <row r="70" spans="1:11" x14ac:dyDescent="0.25">
      <c r="A70" s="46">
        <v>69</v>
      </c>
      <c r="B70" s="42">
        <v>53</v>
      </c>
      <c r="C70" s="42">
        <v>54</v>
      </c>
      <c r="D70" s="42">
        <v>200</v>
      </c>
      <c r="E70">
        <f t="shared" si="0"/>
        <v>-1</v>
      </c>
      <c r="F70" s="29">
        <f t="shared" si="1"/>
        <v>1</v>
      </c>
      <c r="G70">
        <f t="shared" si="4"/>
        <v>53.5</v>
      </c>
      <c r="H70" s="31">
        <f t="shared" si="2"/>
        <v>9.7759605154685438</v>
      </c>
      <c r="I70" s="32" t="str">
        <f t="shared" si="3"/>
        <v>OK</v>
      </c>
      <c r="J70" s="33"/>
      <c r="K70" s="51">
        <v>42045</v>
      </c>
    </row>
    <row r="71" spans="1:11" x14ac:dyDescent="0.25">
      <c r="A71" s="46">
        <v>70</v>
      </c>
      <c r="B71" s="42">
        <v>43</v>
      </c>
      <c r="C71" s="42">
        <v>50</v>
      </c>
      <c r="D71" s="42">
        <v>200</v>
      </c>
      <c r="E71">
        <f t="shared" si="0"/>
        <v>-7</v>
      </c>
      <c r="F71" s="29">
        <f t="shared" si="1"/>
        <v>7</v>
      </c>
      <c r="G71">
        <f t="shared" si="4"/>
        <v>46.5</v>
      </c>
      <c r="H71" s="31">
        <f t="shared" si="2"/>
        <v>9.7759605154685438</v>
      </c>
      <c r="I71" s="32" t="str">
        <f t="shared" si="3"/>
        <v>OK</v>
      </c>
      <c r="J71" s="33"/>
      <c r="K71" s="51">
        <v>42046</v>
      </c>
    </row>
    <row r="72" spans="1:11" x14ac:dyDescent="0.25">
      <c r="A72" s="46">
        <v>71</v>
      </c>
      <c r="B72" s="42">
        <v>35</v>
      </c>
      <c r="C72" s="42">
        <v>43</v>
      </c>
      <c r="D72" s="42">
        <v>200</v>
      </c>
      <c r="E72">
        <f t="shared" si="0"/>
        <v>-8</v>
      </c>
      <c r="F72" s="29">
        <f t="shared" si="1"/>
        <v>8</v>
      </c>
      <c r="G72">
        <f t="shared" si="4"/>
        <v>39</v>
      </c>
      <c r="H72" s="31">
        <f t="shared" si="2"/>
        <v>9.5598987442336441</v>
      </c>
      <c r="I72" s="32" t="str">
        <f t="shared" si="3"/>
        <v>OK</v>
      </c>
      <c r="J72" s="33"/>
      <c r="K72" s="51">
        <v>42053</v>
      </c>
    </row>
    <row r="73" spans="1:11" x14ac:dyDescent="0.25">
      <c r="A73" s="46">
        <v>72</v>
      </c>
      <c r="B73" s="42">
        <v>52</v>
      </c>
      <c r="C73" s="42">
        <v>50</v>
      </c>
      <c r="D73" s="42">
        <v>200</v>
      </c>
      <c r="E73">
        <f t="shared" si="0"/>
        <v>2</v>
      </c>
      <c r="F73" s="29">
        <f t="shared" si="1"/>
        <v>2</v>
      </c>
      <c r="G73">
        <f t="shared" si="4"/>
        <v>51</v>
      </c>
      <c r="H73" s="31">
        <f t="shared" si="2"/>
        <v>9.7980398039607906</v>
      </c>
      <c r="I73" s="32" t="str">
        <f t="shared" si="3"/>
        <v>OK</v>
      </c>
      <c r="J73" s="33"/>
      <c r="K73" s="51">
        <v>42059</v>
      </c>
    </row>
    <row r="74" spans="1:11" x14ac:dyDescent="0.25">
      <c r="A74" s="46">
        <v>73</v>
      </c>
      <c r="B74" s="42">
        <v>57</v>
      </c>
      <c r="C74" s="42">
        <v>65</v>
      </c>
      <c r="D74" s="42">
        <v>200</v>
      </c>
      <c r="E74">
        <f t="shared" si="0"/>
        <v>-8</v>
      </c>
      <c r="F74" s="29">
        <f t="shared" si="1"/>
        <v>8</v>
      </c>
      <c r="G74">
        <f t="shared" si="4"/>
        <v>61</v>
      </c>
      <c r="H74" s="31">
        <f t="shared" si="2"/>
        <v>9.5598987442336441</v>
      </c>
      <c r="I74" s="32" t="str">
        <f t="shared" si="3"/>
        <v>OK</v>
      </c>
      <c r="J74" s="33"/>
      <c r="K74" s="51">
        <v>42066</v>
      </c>
    </row>
    <row r="75" spans="1:11" x14ac:dyDescent="0.25">
      <c r="A75" s="46">
        <v>74</v>
      </c>
      <c r="B75" s="42">
        <v>60</v>
      </c>
      <c r="C75" s="42">
        <v>57</v>
      </c>
      <c r="D75" s="42">
        <v>200</v>
      </c>
      <c r="E75">
        <f t="shared" si="0"/>
        <v>3</v>
      </c>
      <c r="F75" s="29">
        <f t="shared" si="1"/>
        <v>3</v>
      </c>
      <c r="G75">
        <f t="shared" si="4"/>
        <v>58.5</v>
      </c>
      <c r="H75" s="31">
        <f t="shared" si="2"/>
        <v>9.6573518109262224</v>
      </c>
      <c r="I75" s="32" t="str">
        <f t="shared" si="3"/>
        <v>OK</v>
      </c>
      <c r="J75" s="33"/>
      <c r="K75" s="51">
        <v>42072</v>
      </c>
    </row>
    <row r="76" spans="1:11" x14ac:dyDescent="0.25">
      <c r="A76" s="46">
        <v>75</v>
      </c>
      <c r="B76" s="42">
        <v>37</v>
      </c>
      <c r="C76" s="42">
        <v>38</v>
      </c>
      <c r="D76" s="42">
        <v>200</v>
      </c>
      <c r="E76">
        <f t="shared" si="0"/>
        <v>-1</v>
      </c>
      <c r="F76" s="29">
        <f t="shared" si="1"/>
        <v>1</v>
      </c>
      <c r="G76">
        <f t="shared" si="4"/>
        <v>37.5</v>
      </c>
      <c r="H76" s="31">
        <f t="shared" si="2"/>
        <v>9.4888091982081715</v>
      </c>
      <c r="I76" s="32" t="str">
        <f t="shared" si="3"/>
        <v>OK</v>
      </c>
      <c r="J76" s="33"/>
      <c r="K76" s="51">
        <v>42074</v>
      </c>
    </row>
    <row r="77" spans="1:11" x14ac:dyDescent="0.25">
      <c r="A77" s="46">
        <v>76</v>
      </c>
      <c r="B77" s="42">
        <v>47</v>
      </c>
      <c r="C77" s="42">
        <v>54</v>
      </c>
      <c r="D77" s="42">
        <v>200</v>
      </c>
      <c r="E77">
        <f t="shared" si="0"/>
        <v>-7</v>
      </c>
      <c r="F77" s="29">
        <f t="shared" si="1"/>
        <v>7</v>
      </c>
      <c r="G77">
        <f t="shared" si="4"/>
        <v>50.5</v>
      </c>
      <c r="H77" s="31">
        <f t="shared" si="2"/>
        <v>9.7995099877493868</v>
      </c>
      <c r="I77" s="32" t="str">
        <f t="shared" si="3"/>
        <v>OK</v>
      </c>
      <c r="J77" s="33"/>
      <c r="K77" s="51">
        <v>42079</v>
      </c>
    </row>
    <row r="78" spans="1:11" x14ac:dyDescent="0.25">
      <c r="A78" s="46">
        <v>77</v>
      </c>
      <c r="B78" s="42">
        <v>62</v>
      </c>
      <c r="C78" s="42">
        <v>53</v>
      </c>
      <c r="D78" s="42">
        <v>200</v>
      </c>
      <c r="E78">
        <f t="shared" si="0"/>
        <v>9</v>
      </c>
      <c r="F78" s="29">
        <f t="shared" si="1"/>
        <v>9</v>
      </c>
      <c r="G78">
        <f t="shared" si="4"/>
        <v>57.5</v>
      </c>
      <c r="H78" s="31">
        <f t="shared" si="2"/>
        <v>9.6891227673097422</v>
      </c>
      <c r="I78" s="32" t="str">
        <f t="shared" si="3"/>
        <v>OK</v>
      </c>
      <c r="J78" s="33"/>
      <c r="K78" s="51">
        <v>42081</v>
      </c>
    </row>
    <row r="79" spans="1:11" x14ac:dyDescent="0.25">
      <c r="A79" s="46">
        <v>78</v>
      </c>
      <c r="B79" s="42">
        <v>51</v>
      </c>
      <c r="C79" s="42">
        <v>51</v>
      </c>
      <c r="D79" s="42">
        <v>200</v>
      </c>
      <c r="E79">
        <f t="shared" si="0"/>
        <v>0</v>
      </c>
      <c r="F79" s="29">
        <f t="shared" si="1"/>
        <v>0</v>
      </c>
      <c r="G79">
        <f t="shared" si="4"/>
        <v>51</v>
      </c>
      <c r="H79" s="31">
        <f t="shared" si="2"/>
        <v>9.7980398039607906</v>
      </c>
      <c r="I79" s="32" t="str">
        <f t="shared" si="3"/>
        <v>OK</v>
      </c>
      <c r="J79" s="33"/>
      <c r="K79" s="51">
        <v>42087</v>
      </c>
    </row>
    <row r="80" spans="1:11" x14ac:dyDescent="0.25">
      <c r="A80" s="46">
        <v>79</v>
      </c>
      <c r="B80" s="42">
        <v>55</v>
      </c>
      <c r="C80" s="42">
        <v>55</v>
      </c>
      <c r="D80" s="42">
        <v>200</v>
      </c>
      <c r="E80">
        <f t="shared" si="0"/>
        <v>0</v>
      </c>
      <c r="F80" s="29">
        <f t="shared" si="1"/>
        <v>0</v>
      </c>
      <c r="G80">
        <f t="shared" si="4"/>
        <v>55</v>
      </c>
      <c r="H80" s="31">
        <f t="shared" si="2"/>
        <v>9.7508768836448745</v>
      </c>
      <c r="I80" s="32" t="str">
        <f t="shared" si="3"/>
        <v>OK</v>
      </c>
      <c r="J80" s="33"/>
      <c r="K80" s="51">
        <v>42093</v>
      </c>
    </row>
    <row r="81" spans="1:11" x14ac:dyDescent="0.25">
      <c r="A81" s="46">
        <v>80</v>
      </c>
      <c r="B81" s="42">
        <v>84</v>
      </c>
      <c r="C81" s="42">
        <v>77</v>
      </c>
      <c r="D81" s="42">
        <v>200</v>
      </c>
      <c r="E81">
        <f t="shared" si="0"/>
        <v>7</v>
      </c>
      <c r="F81" s="29">
        <f t="shared" si="1"/>
        <v>7</v>
      </c>
      <c r="G81">
        <f t="shared" si="4"/>
        <v>80.5</v>
      </c>
      <c r="H81" s="31">
        <f t="shared" si="2"/>
        <v>7.7655338515777528</v>
      </c>
      <c r="I81" s="32" t="str">
        <f t="shared" si="3"/>
        <v>OK</v>
      </c>
      <c r="J81" s="33"/>
      <c r="K81" s="51">
        <v>42107</v>
      </c>
    </row>
    <row r="82" spans="1:11" x14ac:dyDescent="0.25">
      <c r="A82" s="46">
        <v>81</v>
      </c>
      <c r="B82" s="42">
        <v>57</v>
      </c>
      <c r="C82" s="42">
        <v>54</v>
      </c>
      <c r="D82" s="42">
        <v>200</v>
      </c>
      <c r="E82">
        <f t="shared" si="0"/>
        <v>3</v>
      </c>
      <c r="F82" s="29">
        <f t="shared" si="1"/>
        <v>3</v>
      </c>
      <c r="G82">
        <f t="shared" si="4"/>
        <v>55.5</v>
      </c>
      <c r="H82" s="31">
        <f t="shared" si="2"/>
        <v>9.7405295543928201</v>
      </c>
      <c r="I82" s="32" t="str">
        <f t="shared" si="3"/>
        <v>OK</v>
      </c>
      <c r="J82" s="33"/>
      <c r="K82" s="51">
        <v>42114</v>
      </c>
    </row>
    <row r="83" spans="1:11" x14ac:dyDescent="0.25">
      <c r="A83" s="46">
        <v>82</v>
      </c>
      <c r="B83" s="42">
        <v>35</v>
      </c>
      <c r="C83" s="42">
        <v>37</v>
      </c>
      <c r="D83" s="42">
        <v>200</v>
      </c>
      <c r="E83">
        <f t="shared" si="0"/>
        <v>-2</v>
      </c>
      <c r="F83" s="29">
        <f t="shared" si="1"/>
        <v>2</v>
      </c>
      <c r="G83">
        <f t="shared" si="4"/>
        <v>36</v>
      </c>
      <c r="H83" s="31">
        <f t="shared" si="2"/>
        <v>9.4079999999999995</v>
      </c>
      <c r="I83" s="32" t="str">
        <f t="shared" si="3"/>
        <v>OK</v>
      </c>
      <c r="J83" s="33"/>
      <c r="K83" s="51">
        <v>42115</v>
      </c>
    </row>
    <row r="84" spans="1:11" x14ac:dyDescent="0.25">
      <c r="A84" s="46">
        <v>83</v>
      </c>
      <c r="B84" s="42">
        <v>33</v>
      </c>
      <c r="C84" s="42">
        <v>37</v>
      </c>
      <c r="D84" s="42">
        <v>200</v>
      </c>
      <c r="E84">
        <f t="shared" si="0"/>
        <v>-4</v>
      </c>
      <c r="F84" s="29">
        <f t="shared" si="1"/>
        <v>4</v>
      </c>
      <c r="G84">
        <f t="shared" si="4"/>
        <v>35</v>
      </c>
      <c r="H84" s="31">
        <f t="shared" si="2"/>
        <v>9.3486041738860663</v>
      </c>
      <c r="I84" s="32" t="str">
        <f t="shared" si="3"/>
        <v>OK</v>
      </c>
      <c r="J84" s="33"/>
      <c r="K84" s="51">
        <v>42116</v>
      </c>
    </row>
    <row r="85" spans="1:11" x14ac:dyDescent="0.25">
      <c r="A85" s="46">
        <v>84</v>
      </c>
      <c r="B85" s="42">
        <v>46</v>
      </c>
      <c r="C85" s="42">
        <v>49</v>
      </c>
      <c r="D85" s="42">
        <v>200</v>
      </c>
      <c r="E85">
        <f t="shared" si="0"/>
        <v>-3</v>
      </c>
      <c r="F85" s="29">
        <f t="shared" si="1"/>
        <v>3</v>
      </c>
      <c r="G85">
        <f t="shared" si="4"/>
        <v>47.5</v>
      </c>
      <c r="H85" s="31">
        <f t="shared" si="2"/>
        <v>9.7877423341647063</v>
      </c>
      <c r="I85" s="32" t="str">
        <f t="shared" si="3"/>
        <v>OK</v>
      </c>
      <c r="J85" s="33"/>
      <c r="K85" s="51">
        <v>42121</v>
      </c>
    </row>
    <row r="86" spans="1:11" x14ac:dyDescent="0.25">
      <c r="A86" s="46">
        <v>85</v>
      </c>
      <c r="B86" s="42">
        <v>30</v>
      </c>
      <c r="C86" s="42">
        <v>31</v>
      </c>
      <c r="D86" s="42">
        <v>200</v>
      </c>
      <c r="E86">
        <f t="shared" si="0"/>
        <v>-1</v>
      </c>
      <c r="F86" s="29">
        <f t="shared" si="1"/>
        <v>1</v>
      </c>
      <c r="G86">
        <f t="shared" si="4"/>
        <v>30.5</v>
      </c>
      <c r="H86" s="31">
        <f t="shared" si="2"/>
        <v>9.0239855939601323</v>
      </c>
      <c r="I86" s="32" t="str">
        <f t="shared" si="3"/>
        <v>OK</v>
      </c>
      <c r="J86" s="33"/>
      <c r="K86" s="51">
        <v>42122</v>
      </c>
    </row>
    <row r="87" spans="1:11" x14ac:dyDescent="0.25">
      <c r="A87" s="46">
        <v>86</v>
      </c>
      <c r="B87" s="42">
        <v>58</v>
      </c>
      <c r="C87" s="42">
        <v>58</v>
      </c>
      <c r="D87" s="42">
        <v>200</v>
      </c>
      <c r="E87">
        <f t="shared" si="0"/>
        <v>0</v>
      </c>
      <c r="F87" s="29">
        <f t="shared" si="1"/>
        <v>0</v>
      </c>
      <c r="G87">
        <f t="shared" si="4"/>
        <v>58</v>
      </c>
      <c r="H87" s="31">
        <f t="shared" si="2"/>
        <v>9.6737467405344031</v>
      </c>
      <c r="I87" s="32" t="str">
        <f t="shared" si="3"/>
        <v>OK</v>
      </c>
      <c r="J87" s="33"/>
      <c r="K87" s="51">
        <v>42150</v>
      </c>
    </row>
    <row r="88" spans="1:11" x14ac:dyDescent="0.25">
      <c r="A88" s="46">
        <v>87</v>
      </c>
      <c r="B88" s="42">
        <v>48</v>
      </c>
      <c r="C88" s="42">
        <v>51</v>
      </c>
      <c r="D88" s="42">
        <v>200</v>
      </c>
      <c r="E88">
        <f t="shared" si="0"/>
        <v>-3</v>
      </c>
      <c r="F88" s="29">
        <f t="shared" si="1"/>
        <v>3</v>
      </c>
      <c r="G88">
        <f t="shared" si="4"/>
        <v>49.5</v>
      </c>
      <c r="H88" s="31">
        <f t="shared" si="2"/>
        <v>9.7995099877493868</v>
      </c>
      <c r="I88" s="32" t="str">
        <f t="shared" si="3"/>
        <v>OK</v>
      </c>
      <c r="J88" s="33"/>
      <c r="K88" s="51">
        <v>42177</v>
      </c>
    </row>
    <row r="89" spans="1:11" x14ac:dyDescent="0.25">
      <c r="A89" s="46">
        <v>88</v>
      </c>
      <c r="B89" s="42">
        <v>54</v>
      </c>
      <c r="C89" s="42">
        <v>59</v>
      </c>
      <c r="D89" s="42">
        <v>200</v>
      </c>
      <c r="E89">
        <f t="shared" si="0"/>
        <v>-5</v>
      </c>
      <c r="F89" s="29">
        <f t="shared" si="1"/>
        <v>5</v>
      </c>
      <c r="G89">
        <f t="shared" si="4"/>
        <v>56.5</v>
      </c>
      <c r="H89" s="31">
        <f t="shared" si="2"/>
        <v>9.716837139728133</v>
      </c>
      <c r="I89" s="32" t="str">
        <f t="shared" si="3"/>
        <v>OK</v>
      </c>
      <c r="J89" s="33"/>
      <c r="K89" s="51">
        <v>42184</v>
      </c>
    </row>
    <row r="90" spans="1:11" x14ac:dyDescent="0.25">
      <c r="A90" s="46">
        <v>89</v>
      </c>
      <c r="B90" s="42">
        <v>73</v>
      </c>
      <c r="C90" s="42">
        <v>64</v>
      </c>
      <c r="D90" s="42">
        <v>200</v>
      </c>
      <c r="E90">
        <f t="shared" si="0"/>
        <v>9</v>
      </c>
      <c r="F90" s="29">
        <f t="shared" si="1"/>
        <v>9</v>
      </c>
      <c r="G90">
        <f t="shared" si="4"/>
        <v>68.5</v>
      </c>
      <c r="H90" s="31">
        <f t="shared" si="2"/>
        <v>9.1045111895147883</v>
      </c>
      <c r="I90" s="32" t="str">
        <f t="shared" si="3"/>
        <v>OK</v>
      </c>
      <c r="J90" s="33"/>
      <c r="K90" s="51">
        <v>42198</v>
      </c>
    </row>
    <row r="91" spans="1:11" x14ac:dyDescent="0.25">
      <c r="A91" s="46">
        <v>90</v>
      </c>
      <c r="B91" s="42">
        <v>33</v>
      </c>
      <c r="C91" s="42">
        <v>36</v>
      </c>
      <c r="D91" s="42">
        <v>200</v>
      </c>
      <c r="E91">
        <f t="shared" si="0"/>
        <v>-3</v>
      </c>
      <c r="F91" s="29">
        <f t="shared" si="1"/>
        <v>3</v>
      </c>
      <c r="G91">
        <f t="shared" si="4"/>
        <v>34.5</v>
      </c>
      <c r="H91" s="31">
        <f t="shared" si="2"/>
        <v>9.317218254393314</v>
      </c>
      <c r="I91" s="32" t="str">
        <f t="shared" si="3"/>
        <v>OK</v>
      </c>
      <c r="J91" s="33"/>
      <c r="K91" s="51">
        <v>42206</v>
      </c>
    </row>
    <row r="92" spans="1:11" x14ac:dyDescent="0.25">
      <c r="A92" s="46">
        <v>91</v>
      </c>
      <c r="B92" s="42">
        <v>51</v>
      </c>
      <c r="C92" s="42">
        <v>52</v>
      </c>
      <c r="D92" s="42">
        <v>200</v>
      </c>
      <c r="E92">
        <f t="shared" si="0"/>
        <v>-1</v>
      </c>
      <c r="F92" s="29">
        <f t="shared" si="1"/>
        <v>1</v>
      </c>
      <c r="G92">
        <f t="shared" si="4"/>
        <v>51.5</v>
      </c>
      <c r="H92" s="31">
        <f t="shared" si="2"/>
        <v>9.7955890073032368</v>
      </c>
      <c r="I92" s="32" t="str">
        <f t="shared" si="3"/>
        <v>OK</v>
      </c>
      <c r="J92" s="33"/>
      <c r="K92" s="51">
        <v>42207</v>
      </c>
    </row>
    <row r="93" spans="1:11" x14ac:dyDescent="0.25">
      <c r="A93" s="46">
        <v>92</v>
      </c>
      <c r="B93" s="42">
        <v>44</v>
      </c>
      <c r="C93" s="42">
        <v>49</v>
      </c>
      <c r="D93" s="42">
        <v>200</v>
      </c>
      <c r="E93">
        <f t="shared" si="0"/>
        <v>-5</v>
      </c>
      <c r="F93" s="29">
        <f t="shared" si="1"/>
        <v>5</v>
      </c>
      <c r="G93">
        <f t="shared" si="4"/>
        <v>46.5</v>
      </c>
      <c r="H93" s="31">
        <f t="shared" si="2"/>
        <v>9.7759605154685438</v>
      </c>
      <c r="I93" s="32" t="str">
        <f t="shared" si="3"/>
        <v>OK</v>
      </c>
      <c r="J93" s="33"/>
      <c r="K93" s="51">
        <v>42212</v>
      </c>
    </row>
    <row r="94" spans="1:11" x14ac:dyDescent="0.25">
      <c r="A94" s="46">
        <v>93</v>
      </c>
      <c r="B94" s="42">
        <v>0</v>
      </c>
      <c r="C94" s="42">
        <v>0</v>
      </c>
      <c r="D94" s="42">
        <v>0</v>
      </c>
      <c r="E94">
        <f t="shared" si="0"/>
        <v>0</v>
      </c>
      <c r="F94" s="29">
        <f t="shared" si="1"/>
        <v>0</v>
      </c>
      <c r="G94">
        <f t="shared" si="4"/>
        <v>0</v>
      </c>
      <c r="H94" s="31" t="e">
        <f t="shared" si="2"/>
        <v>#DIV/0!</v>
      </c>
      <c r="I94" s="32" t="e">
        <f t="shared" si="3"/>
        <v>#DIV/0!</v>
      </c>
      <c r="J94" s="33"/>
      <c r="K94" s="51">
        <v>42219</v>
      </c>
    </row>
    <row r="95" spans="1:11" x14ac:dyDescent="0.25">
      <c r="A95" s="46">
        <v>94</v>
      </c>
      <c r="B95" s="42">
        <v>54</v>
      </c>
      <c r="C95" s="42">
        <v>54</v>
      </c>
      <c r="D95" s="42">
        <v>200</v>
      </c>
      <c r="E95">
        <f t="shared" si="0"/>
        <v>0</v>
      </c>
      <c r="F95" s="29">
        <f t="shared" si="1"/>
        <v>0</v>
      </c>
      <c r="G95">
        <f t="shared" si="4"/>
        <v>54</v>
      </c>
      <c r="H95" s="31">
        <f t="shared" si="2"/>
        <v>9.7685896627916566</v>
      </c>
      <c r="I95" s="32" t="str">
        <f t="shared" si="3"/>
        <v>OK</v>
      </c>
      <c r="J95" s="33"/>
      <c r="K95" s="51">
        <v>42220</v>
      </c>
    </row>
    <row r="96" spans="1:11" x14ac:dyDescent="0.25">
      <c r="A96" s="46">
        <v>95</v>
      </c>
      <c r="B96" s="42">
        <v>57</v>
      </c>
      <c r="C96" s="42">
        <v>60</v>
      </c>
      <c r="D96" s="42">
        <v>200</v>
      </c>
      <c r="E96">
        <f t="shared" si="0"/>
        <v>-3</v>
      </c>
      <c r="F96" s="29">
        <f t="shared" si="1"/>
        <v>3</v>
      </c>
      <c r="G96">
        <f t="shared" si="4"/>
        <v>58.5</v>
      </c>
      <c r="H96" s="31">
        <f t="shared" si="2"/>
        <v>9.6573518109262224</v>
      </c>
      <c r="I96" s="32" t="str">
        <f t="shared" si="3"/>
        <v>OK</v>
      </c>
      <c r="J96" s="33"/>
      <c r="K96" s="51">
        <v>42227</v>
      </c>
    </row>
    <row r="97" spans="1:11" x14ac:dyDescent="0.25">
      <c r="A97" s="46">
        <v>96</v>
      </c>
      <c r="B97" s="42">
        <v>56</v>
      </c>
      <c r="C97" s="42">
        <v>64</v>
      </c>
      <c r="D97" s="42">
        <v>200</v>
      </c>
      <c r="E97">
        <f t="shared" si="0"/>
        <v>-8</v>
      </c>
      <c r="F97" s="29">
        <f t="shared" si="1"/>
        <v>8</v>
      </c>
      <c r="G97">
        <f t="shared" si="4"/>
        <v>60</v>
      </c>
      <c r="H97" s="31">
        <f t="shared" si="2"/>
        <v>9.6019997917100568</v>
      </c>
      <c r="I97" s="32" t="str">
        <f t="shared" si="3"/>
        <v>OK</v>
      </c>
      <c r="J97" s="33"/>
      <c r="K97" s="51">
        <v>42228</v>
      </c>
    </row>
    <row r="98" spans="1:11" x14ac:dyDescent="0.25">
      <c r="A98" s="46">
        <v>97</v>
      </c>
      <c r="B98" s="42">
        <v>57</v>
      </c>
      <c r="C98" s="42">
        <v>64</v>
      </c>
      <c r="D98" s="42">
        <v>200</v>
      </c>
      <c r="E98">
        <f t="shared" si="0"/>
        <v>-7</v>
      </c>
      <c r="F98" s="29">
        <f t="shared" si="1"/>
        <v>7</v>
      </c>
      <c r="G98">
        <f t="shared" si="4"/>
        <v>60.5</v>
      </c>
      <c r="H98" s="31">
        <f t="shared" si="2"/>
        <v>9.5814735818662058</v>
      </c>
      <c r="I98" s="32" t="str">
        <f t="shared" si="3"/>
        <v>OK</v>
      </c>
      <c r="J98" s="33"/>
      <c r="K98" s="51">
        <v>42254</v>
      </c>
    </row>
    <row r="99" spans="1:11" x14ac:dyDescent="0.25">
      <c r="A99" s="46">
        <v>98</v>
      </c>
      <c r="B99" s="42">
        <v>65</v>
      </c>
      <c r="C99" s="42">
        <v>58</v>
      </c>
      <c r="D99" s="42">
        <v>200</v>
      </c>
      <c r="E99">
        <f t="shared" si="0"/>
        <v>7</v>
      </c>
      <c r="F99" s="29">
        <f t="shared" si="1"/>
        <v>7</v>
      </c>
      <c r="G99">
        <f t="shared" si="4"/>
        <v>61.5</v>
      </c>
      <c r="H99" s="31">
        <f t="shared" si="2"/>
        <v>9.5372681623198581</v>
      </c>
      <c r="I99" s="32" t="str">
        <f t="shared" si="3"/>
        <v>OK</v>
      </c>
      <c r="J99" s="33"/>
      <c r="K99" s="51">
        <v>42262</v>
      </c>
    </row>
    <row r="100" spans="1:11" x14ac:dyDescent="0.25">
      <c r="A100" s="46">
        <v>99</v>
      </c>
      <c r="B100" s="42">
        <v>52</v>
      </c>
      <c r="C100" s="42">
        <v>52</v>
      </c>
      <c r="D100" s="42">
        <v>200</v>
      </c>
      <c r="E100">
        <f t="shared" si="0"/>
        <v>0</v>
      </c>
      <c r="F100" s="29">
        <f t="shared" si="1"/>
        <v>0</v>
      </c>
      <c r="G100">
        <f t="shared" si="4"/>
        <v>52</v>
      </c>
      <c r="H100" s="31">
        <f t="shared" si="2"/>
        <v>9.7921568614886887</v>
      </c>
      <c r="I100" s="32" t="str">
        <f t="shared" si="3"/>
        <v>OK</v>
      </c>
      <c r="J100" s="33"/>
      <c r="K100" s="51">
        <v>42263</v>
      </c>
    </row>
    <row r="101" spans="1:11" x14ac:dyDescent="0.25">
      <c r="A101" s="46">
        <v>100</v>
      </c>
      <c r="B101" s="42">
        <v>54</v>
      </c>
      <c r="C101" s="42">
        <v>50</v>
      </c>
      <c r="D101" s="42">
        <v>200</v>
      </c>
      <c r="E101">
        <f t="shared" si="0"/>
        <v>4</v>
      </c>
      <c r="F101" s="29">
        <f t="shared" si="1"/>
        <v>4</v>
      </c>
      <c r="G101">
        <f t="shared" si="4"/>
        <v>52</v>
      </c>
      <c r="H101" s="31">
        <f t="shared" si="2"/>
        <v>9.7921568614886887</v>
      </c>
      <c r="I101" s="32" t="str">
        <f t="shared" si="3"/>
        <v>OK</v>
      </c>
      <c r="J101" s="33"/>
      <c r="K101" s="51">
        <v>42268</v>
      </c>
    </row>
    <row r="102" spans="1:11" x14ac:dyDescent="0.25">
      <c r="A102" s="46">
        <v>101</v>
      </c>
      <c r="B102" s="42">
        <v>62</v>
      </c>
      <c r="C102" s="42">
        <v>59</v>
      </c>
      <c r="D102" s="42">
        <v>200</v>
      </c>
      <c r="E102">
        <f t="shared" si="0"/>
        <v>3</v>
      </c>
      <c r="F102" s="29">
        <f t="shared" si="1"/>
        <v>3</v>
      </c>
      <c r="G102">
        <f t="shared" si="4"/>
        <v>60.5</v>
      </c>
      <c r="H102" s="31">
        <f t="shared" si="2"/>
        <v>9.5814735818662058</v>
      </c>
      <c r="I102" s="32" t="str">
        <f t="shared" si="3"/>
        <v>OK</v>
      </c>
      <c r="J102" s="33"/>
      <c r="K102" s="51">
        <v>42275</v>
      </c>
    </row>
    <row r="103" spans="1:11" x14ac:dyDescent="0.25">
      <c r="A103" s="46">
        <v>102</v>
      </c>
      <c r="B103" s="42">
        <v>65</v>
      </c>
      <c r="C103" s="42">
        <v>70</v>
      </c>
      <c r="D103" s="42">
        <v>200</v>
      </c>
      <c r="E103">
        <f t="shared" si="0"/>
        <v>-5</v>
      </c>
      <c r="F103" s="29">
        <f t="shared" si="1"/>
        <v>5</v>
      </c>
      <c r="G103">
        <f t="shared" si="4"/>
        <v>67.5</v>
      </c>
      <c r="H103" s="31">
        <f t="shared" si="2"/>
        <v>9.1801470576456445</v>
      </c>
      <c r="I103" s="32" t="str">
        <f t="shared" si="3"/>
        <v>OK</v>
      </c>
      <c r="J103" s="33"/>
      <c r="K103" s="51">
        <v>42282</v>
      </c>
    </row>
    <row r="104" spans="1:11" x14ac:dyDescent="0.25">
      <c r="A104" s="46">
        <v>103</v>
      </c>
      <c r="B104" s="42">
        <v>70</v>
      </c>
      <c r="C104" s="42">
        <v>70</v>
      </c>
      <c r="D104" s="42">
        <v>200</v>
      </c>
      <c r="E104">
        <f t="shared" si="0"/>
        <v>0</v>
      </c>
      <c r="F104" s="29">
        <f t="shared" si="1"/>
        <v>0</v>
      </c>
      <c r="G104">
        <f t="shared" si="4"/>
        <v>70</v>
      </c>
      <c r="H104" s="31">
        <f t="shared" si="2"/>
        <v>8.9818483621134462</v>
      </c>
      <c r="I104" s="32" t="str">
        <f t="shared" si="3"/>
        <v>OK</v>
      </c>
      <c r="J104" s="33"/>
      <c r="K104" s="51">
        <v>42283</v>
      </c>
    </row>
    <row r="105" spans="1:11" x14ac:dyDescent="0.25">
      <c r="A105" s="46">
        <v>104</v>
      </c>
      <c r="B105" s="42">
        <v>64</v>
      </c>
      <c r="C105" s="42">
        <v>68</v>
      </c>
      <c r="D105" s="42">
        <v>200</v>
      </c>
      <c r="E105">
        <f t="shared" si="0"/>
        <v>-4</v>
      </c>
      <c r="F105" s="29">
        <f t="shared" si="1"/>
        <v>4</v>
      </c>
      <c r="G105">
        <f t="shared" si="4"/>
        <v>66</v>
      </c>
      <c r="H105" s="31">
        <f t="shared" si="2"/>
        <v>9.2846919173443769</v>
      </c>
      <c r="I105" s="32" t="str">
        <f t="shared" si="3"/>
        <v>OK</v>
      </c>
      <c r="J105" s="33"/>
      <c r="K105" s="51">
        <v>42289</v>
      </c>
    </row>
    <row r="106" spans="1:11" x14ac:dyDescent="0.25">
      <c r="A106" s="46">
        <v>105</v>
      </c>
      <c r="B106" s="42">
        <v>0</v>
      </c>
      <c r="C106" s="42">
        <v>0</v>
      </c>
      <c r="D106" s="42">
        <v>0</v>
      </c>
      <c r="E106">
        <f t="shared" si="0"/>
        <v>0</v>
      </c>
      <c r="F106" s="29">
        <f t="shared" si="1"/>
        <v>0</v>
      </c>
      <c r="G106">
        <f t="shared" si="4"/>
        <v>0</v>
      </c>
      <c r="H106" s="31" t="e">
        <f t="shared" si="2"/>
        <v>#DIV/0!</v>
      </c>
      <c r="I106" s="32" t="e">
        <f t="shared" si="3"/>
        <v>#DIV/0!</v>
      </c>
      <c r="J106" s="33"/>
      <c r="K106" s="51">
        <v>42290</v>
      </c>
    </row>
    <row r="107" spans="1:11" x14ac:dyDescent="0.25">
      <c r="A107" s="46">
        <v>106</v>
      </c>
      <c r="B107" s="42">
        <v>35</v>
      </c>
      <c r="C107" s="42">
        <v>37</v>
      </c>
      <c r="D107" s="42">
        <v>200</v>
      </c>
      <c r="E107">
        <f t="shared" si="0"/>
        <v>-2</v>
      </c>
      <c r="F107" s="29">
        <f t="shared" si="1"/>
        <v>2</v>
      </c>
      <c r="G107">
        <f t="shared" si="4"/>
        <v>36</v>
      </c>
      <c r="H107" s="31">
        <f t="shared" si="2"/>
        <v>9.4079999999999995</v>
      </c>
      <c r="I107" s="32" t="str">
        <f t="shared" si="3"/>
        <v>OK</v>
      </c>
      <c r="J107" s="33"/>
      <c r="K107" s="51">
        <v>42290</v>
      </c>
    </row>
    <row r="108" spans="1:11" x14ac:dyDescent="0.25">
      <c r="A108" s="46">
        <v>107</v>
      </c>
      <c r="B108" s="42">
        <v>54</v>
      </c>
      <c r="C108" s="42">
        <v>53</v>
      </c>
      <c r="D108" s="42">
        <v>200</v>
      </c>
      <c r="E108">
        <f t="shared" si="0"/>
        <v>1</v>
      </c>
      <c r="F108" s="29">
        <f t="shared" si="1"/>
        <v>1</v>
      </c>
      <c r="G108">
        <f t="shared" si="4"/>
        <v>53.5</v>
      </c>
      <c r="H108" s="31">
        <f t="shared" si="2"/>
        <v>9.7759605154685438</v>
      </c>
      <c r="I108" s="32" t="str">
        <f t="shared" si="3"/>
        <v>OK</v>
      </c>
      <c r="J108" s="33"/>
      <c r="K108" s="51">
        <v>42291</v>
      </c>
    </row>
    <row r="109" spans="1:11" x14ac:dyDescent="0.25">
      <c r="A109" s="46">
        <v>108</v>
      </c>
      <c r="B109" s="42">
        <v>67</v>
      </c>
      <c r="C109" s="42">
        <v>59</v>
      </c>
      <c r="D109" s="42">
        <v>200</v>
      </c>
      <c r="E109">
        <f t="shared" si="0"/>
        <v>8</v>
      </c>
      <c r="F109" s="29">
        <f t="shared" si="1"/>
        <v>8</v>
      </c>
      <c r="G109">
        <f t="shared" si="4"/>
        <v>63</v>
      </c>
      <c r="H109" s="31">
        <f t="shared" si="2"/>
        <v>9.4629644403854751</v>
      </c>
      <c r="I109" s="32" t="str">
        <f t="shared" si="3"/>
        <v>OK</v>
      </c>
      <c r="J109" s="33"/>
      <c r="K109" s="51">
        <v>42296</v>
      </c>
    </row>
    <row r="110" spans="1:11" x14ac:dyDescent="0.25">
      <c r="A110" s="46">
        <v>109</v>
      </c>
      <c r="B110" s="42">
        <v>38</v>
      </c>
      <c r="C110" s="42">
        <v>44</v>
      </c>
      <c r="D110" s="42">
        <v>200</v>
      </c>
      <c r="E110">
        <f t="shared" si="0"/>
        <v>-6</v>
      </c>
      <c r="F110" s="29">
        <f t="shared" si="1"/>
        <v>6</v>
      </c>
      <c r="G110">
        <f t="shared" si="4"/>
        <v>41</v>
      </c>
      <c r="H110" s="31">
        <f t="shared" si="2"/>
        <v>9.6399327798486247</v>
      </c>
      <c r="I110" s="32" t="str">
        <f t="shared" si="3"/>
        <v>OK</v>
      </c>
      <c r="J110" s="33"/>
      <c r="K110" s="51">
        <v>42297</v>
      </c>
    </row>
    <row r="111" spans="1:11" x14ac:dyDescent="0.25">
      <c r="A111" s="46">
        <v>110</v>
      </c>
      <c r="B111" s="42">
        <v>65</v>
      </c>
      <c r="C111" s="42">
        <v>73</v>
      </c>
      <c r="D111" s="42">
        <v>200</v>
      </c>
      <c r="E111">
        <f t="shared" si="0"/>
        <v>-8</v>
      </c>
      <c r="F111" s="29">
        <f t="shared" si="1"/>
        <v>8</v>
      </c>
      <c r="G111">
        <f t="shared" si="4"/>
        <v>69</v>
      </c>
      <c r="H111" s="31">
        <f t="shared" si="2"/>
        <v>9.0648675666001868</v>
      </c>
      <c r="I111" s="32" t="str">
        <f t="shared" si="3"/>
        <v>OK</v>
      </c>
      <c r="J111" s="33"/>
      <c r="K111" s="51">
        <v>42303</v>
      </c>
    </row>
    <row r="112" spans="1:11" x14ac:dyDescent="0.25">
      <c r="A112" s="46">
        <v>111</v>
      </c>
      <c r="B112" s="42">
        <v>71</v>
      </c>
      <c r="C112" s="42">
        <v>64</v>
      </c>
      <c r="D112" s="42">
        <v>200</v>
      </c>
      <c r="E112">
        <f t="shared" si="0"/>
        <v>7</v>
      </c>
      <c r="F112" s="29">
        <f t="shared" si="1"/>
        <v>7</v>
      </c>
      <c r="G112">
        <f t="shared" si="4"/>
        <v>67.5</v>
      </c>
      <c r="H112" s="31">
        <f t="shared" si="2"/>
        <v>9.1801470576456445</v>
      </c>
      <c r="I112" s="32" t="str">
        <f t="shared" si="3"/>
        <v>OK</v>
      </c>
      <c r="J112" s="33"/>
      <c r="K112" s="51">
        <v>42304</v>
      </c>
    </row>
    <row r="113" spans="1:11" x14ac:dyDescent="0.25">
      <c r="A113" s="46">
        <v>112</v>
      </c>
      <c r="B113" s="42">
        <v>37</v>
      </c>
      <c r="C113" s="42">
        <v>38</v>
      </c>
      <c r="D113" s="42">
        <v>200</v>
      </c>
      <c r="E113">
        <f t="shared" si="0"/>
        <v>-1</v>
      </c>
      <c r="F113" s="29">
        <f t="shared" si="1"/>
        <v>1</v>
      </c>
      <c r="G113">
        <f t="shared" si="4"/>
        <v>37.5</v>
      </c>
      <c r="H113" s="31">
        <f t="shared" si="2"/>
        <v>9.4888091982081715</v>
      </c>
      <c r="I113" s="32" t="str">
        <f t="shared" si="3"/>
        <v>OK</v>
      </c>
      <c r="J113" s="33"/>
      <c r="K113" s="51">
        <v>42305</v>
      </c>
    </row>
    <row r="114" spans="1:11" ht="13.5" customHeight="1" x14ac:dyDescent="0.25">
      <c r="A114" s="46">
        <v>113</v>
      </c>
      <c r="B114" s="42"/>
      <c r="C114" s="42"/>
      <c r="D114" s="42"/>
      <c r="F114" s="29"/>
      <c r="H114" s="31"/>
      <c r="I114" s="32"/>
      <c r="J114" s="33"/>
      <c r="K114" s="51"/>
    </row>
    <row r="115" spans="1:11" x14ac:dyDescent="0.25">
      <c r="A115" s="46">
        <v>114</v>
      </c>
      <c r="B115" s="42"/>
      <c r="C115" s="42"/>
      <c r="D115" s="42"/>
      <c r="F115" s="29"/>
      <c r="H115" s="31"/>
      <c r="I115" s="32"/>
      <c r="J115" s="33"/>
      <c r="K115" s="51"/>
    </row>
    <row r="116" spans="1:11" x14ac:dyDescent="0.25">
      <c r="A116" s="46">
        <v>115</v>
      </c>
      <c r="B116" s="42"/>
      <c r="C116" s="42"/>
      <c r="D116" s="42"/>
      <c r="F116" s="29"/>
      <c r="H116" s="31"/>
      <c r="I116" s="32"/>
      <c r="J116" s="33"/>
      <c r="K116" s="51"/>
    </row>
    <row r="117" spans="1:11" x14ac:dyDescent="0.25">
      <c r="A117" s="46">
        <v>116</v>
      </c>
      <c r="B117" s="42"/>
      <c r="C117" s="42"/>
      <c r="D117" s="42"/>
      <c r="F117" s="29"/>
      <c r="H117" s="31"/>
      <c r="I117" s="32"/>
      <c r="J117" s="33"/>
      <c r="K117" s="51"/>
    </row>
    <row r="118" spans="1:11" x14ac:dyDescent="0.25">
      <c r="A118" s="46">
        <v>117</v>
      </c>
      <c r="B118" s="42"/>
      <c r="C118" s="42"/>
      <c r="D118" s="42"/>
      <c r="F118" s="29"/>
      <c r="H118" s="31"/>
      <c r="I118" s="32"/>
      <c r="J118" s="33"/>
      <c r="K118" s="51"/>
    </row>
    <row r="119" spans="1:11" x14ac:dyDescent="0.25">
      <c r="A119" s="46">
        <v>118</v>
      </c>
      <c r="B119" s="42"/>
      <c r="C119" s="42"/>
      <c r="D119" s="42"/>
      <c r="F119" s="29"/>
      <c r="H119" s="31"/>
      <c r="I119" s="32"/>
      <c r="J119" s="33"/>
      <c r="K119" s="51"/>
    </row>
    <row r="120" spans="1:11" x14ac:dyDescent="0.25">
      <c r="A120" s="46">
        <v>119</v>
      </c>
      <c r="B120" s="42"/>
      <c r="C120" s="42"/>
      <c r="D120" s="42"/>
      <c r="F120" s="29"/>
      <c r="H120" s="31"/>
      <c r="I120" s="32"/>
      <c r="J120" s="33"/>
      <c r="K120" s="51"/>
    </row>
    <row r="121" spans="1:11" x14ac:dyDescent="0.25">
      <c r="A121" s="46">
        <v>120</v>
      </c>
      <c r="B121" s="42"/>
      <c r="C121" s="42"/>
      <c r="D121" s="42"/>
      <c r="F121" s="29"/>
      <c r="H121" s="31"/>
      <c r="I121" s="32"/>
      <c r="J121" s="33"/>
      <c r="K121" s="51"/>
    </row>
    <row r="122" spans="1:11" x14ac:dyDescent="0.25">
      <c r="A122" s="46">
        <v>121</v>
      </c>
      <c r="B122" s="42"/>
      <c r="C122" s="42"/>
      <c r="D122" s="42"/>
      <c r="F122" s="29"/>
      <c r="H122" s="31"/>
      <c r="I122" s="32"/>
      <c r="J122" s="33"/>
      <c r="K122" s="51"/>
    </row>
    <row r="123" spans="1:11" x14ac:dyDescent="0.25">
      <c r="A123" s="46">
        <v>122</v>
      </c>
      <c r="B123" s="42"/>
      <c r="C123" s="42"/>
      <c r="D123" s="42"/>
      <c r="F123" s="29"/>
      <c r="H123" s="31"/>
      <c r="I123" s="32"/>
      <c r="J123" s="33"/>
      <c r="K123" s="51"/>
    </row>
    <row r="124" spans="1:11" x14ac:dyDescent="0.25">
      <c r="A124" s="46">
        <v>123</v>
      </c>
      <c r="B124" s="42"/>
      <c r="C124" s="42"/>
      <c r="D124" s="42"/>
      <c r="F124" s="29"/>
      <c r="H124" s="31"/>
      <c r="I124" s="32"/>
      <c r="J124" s="33"/>
      <c r="K124" s="51"/>
    </row>
    <row r="125" spans="1:11" x14ac:dyDescent="0.25">
      <c r="A125" s="46">
        <v>124</v>
      </c>
      <c r="B125" s="42"/>
      <c r="C125" s="42"/>
      <c r="D125" s="42"/>
      <c r="E125">
        <f t="shared" si="0"/>
        <v>0</v>
      </c>
      <c r="F125" s="29">
        <f t="shared" si="1"/>
        <v>0</v>
      </c>
      <c r="G125" t="e">
        <f t="shared" si="4"/>
        <v>#DIV/0!</v>
      </c>
      <c r="H125" s="31" t="e">
        <f t="shared" si="2"/>
        <v>#DIV/0!</v>
      </c>
      <c r="I125" s="32" t="e">
        <f t="shared" si="3"/>
        <v>#DIV/0!</v>
      </c>
      <c r="J125" s="33"/>
      <c r="K125" s="51"/>
    </row>
    <row r="126" spans="1:11" x14ac:dyDescent="0.25">
      <c r="A126" s="46">
        <v>125</v>
      </c>
      <c r="B126" s="42"/>
      <c r="C126" s="42"/>
      <c r="D126" s="42"/>
      <c r="E126">
        <f t="shared" si="0"/>
        <v>0</v>
      </c>
      <c r="F126" s="29">
        <f t="shared" si="1"/>
        <v>0</v>
      </c>
      <c r="G126" t="e">
        <f t="shared" si="4"/>
        <v>#DIV/0!</v>
      </c>
      <c r="H126" s="31" t="e">
        <f t="shared" si="2"/>
        <v>#DIV/0!</v>
      </c>
      <c r="I126" s="32" t="e">
        <f t="shared" si="3"/>
        <v>#DIV/0!</v>
      </c>
      <c r="J126" s="33"/>
      <c r="K126" s="51"/>
    </row>
    <row r="127" spans="1:11" x14ac:dyDescent="0.25">
      <c r="A127" s="46">
        <v>126</v>
      </c>
      <c r="B127" s="42"/>
      <c r="C127" s="42"/>
      <c r="D127" s="42"/>
      <c r="E127">
        <f t="shared" si="0"/>
        <v>0</v>
      </c>
      <c r="F127" s="29">
        <f t="shared" si="1"/>
        <v>0</v>
      </c>
      <c r="G127" t="e">
        <f t="shared" si="4"/>
        <v>#DIV/0!</v>
      </c>
      <c r="H127" s="31" t="e">
        <f t="shared" si="2"/>
        <v>#DIV/0!</v>
      </c>
      <c r="I127" s="32" t="e">
        <f t="shared" si="3"/>
        <v>#DIV/0!</v>
      </c>
      <c r="J127" s="33"/>
      <c r="K127" s="51"/>
    </row>
    <row r="128" spans="1:11" x14ac:dyDescent="0.25">
      <c r="A128" s="46">
        <v>127</v>
      </c>
      <c r="B128" s="42"/>
      <c r="C128" s="42"/>
      <c r="D128" s="42"/>
      <c r="E128">
        <f t="shared" si="0"/>
        <v>0</v>
      </c>
      <c r="F128" s="29">
        <f t="shared" si="1"/>
        <v>0</v>
      </c>
      <c r="G128" t="e">
        <f t="shared" si="4"/>
        <v>#DIV/0!</v>
      </c>
      <c r="H128" s="31" t="e">
        <f t="shared" si="2"/>
        <v>#DIV/0!</v>
      </c>
      <c r="I128" s="32" t="e">
        <f t="shared" si="3"/>
        <v>#DIV/0!</v>
      </c>
      <c r="J128" s="33"/>
      <c r="K128" s="51"/>
    </row>
    <row r="129" spans="2:10" x14ac:dyDescent="0.25"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2:10" x14ac:dyDescent="0.25">
      <c r="J130" s="33"/>
    </row>
    <row r="131" spans="2:10" x14ac:dyDescent="0.25">
      <c r="D131" t="s">
        <v>6</v>
      </c>
      <c r="E131">
        <f>COUNT(B2:B130)</f>
        <v>112</v>
      </c>
      <c r="J131" s="33"/>
    </row>
    <row r="132" spans="2:10" x14ac:dyDescent="0.25">
      <c r="D132" t="s">
        <v>7</v>
      </c>
      <c r="E132" s="30">
        <f>AVERAGE(E2:E128)</f>
        <v>-0.20689655172413793</v>
      </c>
      <c r="J132" s="33"/>
    </row>
    <row r="133" spans="2:10" x14ac:dyDescent="0.25">
      <c r="D133" t="s">
        <v>8</v>
      </c>
      <c r="E133">
        <f>MEDIAN(E2:E128)</f>
        <v>0</v>
      </c>
      <c r="J133" s="33"/>
    </row>
    <row r="134" spans="2:10" x14ac:dyDescent="0.25">
      <c r="D134" t="s">
        <v>9</v>
      </c>
      <c r="E134">
        <f>STDEV(E2:E128)</f>
        <v>5.1474218812904784</v>
      </c>
      <c r="J134" s="33"/>
    </row>
    <row r="135" spans="2:10" x14ac:dyDescent="0.25">
      <c r="D135" t="s">
        <v>10</v>
      </c>
      <c r="E135">
        <f>1.96*E134/SQRT(E131)</f>
        <v>0.95331587337187906</v>
      </c>
      <c r="J135" s="33"/>
    </row>
    <row r="136" spans="2:10" x14ac:dyDescent="0.25">
      <c r="J136" s="33"/>
    </row>
    <row r="139" spans="2:10" x14ac:dyDescent="0.25">
      <c r="B139" t="s">
        <v>30</v>
      </c>
    </row>
  </sheetData>
  <phoneticPr fontId="9" type="noConversion"/>
  <conditionalFormatting sqref="I2:I128">
    <cfRule type="cellIs" dxfId="3" priority="1" stopIfTrue="1" operator="equal">
      <formula>"OK"</formula>
    </cfRule>
    <cfRule type="cellIs" dxfId="2" priority="2" stopIfTrue="1" operator="equal">
      <formula>"!!!!!!"</formula>
    </cfRule>
  </conditionalFormatting>
  <pageMargins left="0.75" right="0.75" top="1" bottom="1" header="0.4921259845" footer="0.4921259845"/>
  <pageSetup paperSize="9" orientation="portrait" r:id="rId1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B111" sqref="B111"/>
    </sheetView>
  </sheetViews>
  <sheetFormatPr baseColWidth="10" defaultColWidth="11" defaultRowHeight="13.8" x14ac:dyDescent="0.25"/>
  <cols>
    <col min="1" max="1" width="3.5" style="46" bestFit="1" customWidth="1"/>
    <col min="2" max="3" width="6.69921875" customWidth="1"/>
    <col min="4" max="4" width="9.59765625" customWidth="1"/>
    <col min="5" max="6" width="6.3984375" customWidth="1"/>
    <col min="7" max="7" width="4.8984375" bestFit="1" customWidth="1"/>
    <col min="8" max="8" width="8.3984375" bestFit="1" customWidth="1"/>
    <col min="9" max="9" width="8.5" bestFit="1" customWidth="1"/>
    <col min="10" max="10" width="1.5" customWidth="1"/>
  </cols>
  <sheetData>
    <row r="1" spans="1:11" s="48" customFormat="1" ht="69" x14ac:dyDescent="0.25">
      <c r="A1" s="3" t="s">
        <v>0</v>
      </c>
      <c r="B1" s="4" t="s">
        <v>21</v>
      </c>
      <c r="C1" s="4" t="s">
        <v>22</v>
      </c>
      <c r="D1" s="4" t="s">
        <v>23</v>
      </c>
      <c r="E1" s="38" t="s">
        <v>1</v>
      </c>
      <c r="F1" s="5" t="s">
        <v>13</v>
      </c>
      <c r="G1" s="4" t="s">
        <v>3</v>
      </c>
      <c r="H1" s="39" t="s">
        <v>19</v>
      </c>
      <c r="I1" s="7" t="s">
        <v>20</v>
      </c>
      <c r="J1" s="37"/>
      <c r="K1" s="37" t="s">
        <v>18</v>
      </c>
    </row>
    <row r="2" spans="1:11" x14ac:dyDescent="0.25">
      <c r="A2" s="46">
        <v>1</v>
      </c>
      <c r="B2" s="42">
        <v>20</v>
      </c>
      <c r="C2" s="42">
        <v>24</v>
      </c>
      <c r="D2" s="42">
        <v>200</v>
      </c>
      <c r="E2">
        <f>B2-C2</f>
        <v>-4</v>
      </c>
      <c r="F2" s="29">
        <f>ABS(C2-B2)</f>
        <v>4</v>
      </c>
      <c r="G2">
        <f>AVERAGE(B2:C2)</f>
        <v>22</v>
      </c>
      <c r="H2" s="31">
        <f>1.96*SQRT(2*G2*(100-G2)/D2)</f>
        <v>8.1192275494655277</v>
      </c>
      <c r="I2" s="32" t="str">
        <f>IF(OR(F2&gt;H2),"!!!!!!","OK")</f>
        <v>OK</v>
      </c>
      <c r="J2" s="33"/>
      <c r="K2" s="51">
        <v>41654</v>
      </c>
    </row>
    <row r="3" spans="1:11" x14ac:dyDescent="0.25">
      <c r="A3" s="46">
        <v>2</v>
      </c>
      <c r="B3" s="42">
        <v>16</v>
      </c>
      <c r="C3" s="42">
        <v>18</v>
      </c>
      <c r="D3" s="42">
        <v>200</v>
      </c>
      <c r="E3">
        <f t="shared" ref="E3:E124" si="0">B3-C3</f>
        <v>-2</v>
      </c>
      <c r="F3" s="29">
        <f t="shared" ref="F3:F124" si="1">ABS(C3-B3)</f>
        <v>2</v>
      </c>
      <c r="G3">
        <f>AVERAGE(B3:C3)</f>
        <v>17</v>
      </c>
      <c r="H3" s="31">
        <f t="shared" ref="H3:H124" si="2">1.96*SQRT(2*G3*(100-G3)/D3)</f>
        <v>7.3624028686292355</v>
      </c>
      <c r="I3" s="32" t="str">
        <f t="shared" ref="I3:I124" si="3">IF(OR(F3&gt;H3),"!!!!!!","OK")</f>
        <v>OK</v>
      </c>
      <c r="J3" s="33"/>
      <c r="K3" s="51">
        <v>41659</v>
      </c>
    </row>
    <row r="4" spans="1:11" x14ac:dyDescent="0.25">
      <c r="A4" s="46">
        <v>3</v>
      </c>
      <c r="B4" s="42">
        <v>8</v>
      </c>
      <c r="C4" s="42">
        <v>4</v>
      </c>
      <c r="D4" s="42">
        <v>200</v>
      </c>
      <c r="E4">
        <f t="shared" si="0"/>
        <v>4</v>
      </c>
      <c r="F4" s="29">
        <f t="shared" si="1"/>
        <v>4</v>
      </c>
      <c r="G4">
        <f>AVERAGE(B4:C4)</f>
        <v>6</v>
      </c>
      <c r="H4" s="31">
        <f t="shared" si="2"/>
        <v>4.654742098118863</v>
      </c>
      <c r="I4" s="32" t="str">
        <f t="shared" si="3"/>
        <v>OK</v>
      </c>
      <c r="J4" s="33"/>
      <c r="K4" s="51">
        <v>41660</v>
      </c>
    </row>
    <row r="5" spans="1:11" x14ac:dyDescent="0.25">
      <c r="A5" s="46">
        <v>4</v>
      </c>
      <c r="B5" s="42">
        <v>4</v>
      </c>
      <c r="C5" s="42">
        <v>4</v>
      </c>
      <c r="D5" s="42">
        <v>200</v>
      </c>
      <c r="E5">
        <f t="shared" si="0"/>
        <v>0</v>
      </c>
      <c r="F5" s="29">
        <f t="shared" si="1"/>
        <v>0</v>
      </c>
      <c r="G5">
        <f>AVERAGE(B5:C5)</f>
        <v>4</v>
      </c>
      <c r="H5" s="31">
        <f t="shared" si="2"/>
        <v>3.840799916684023</v>
      </c>
      <c r="I5" s="32" t="str">
        <f t="shared" si="3"/>
        <v>OK</v>
      </c>
      <c r="J5" s="33"/>
      <c r="K5" s="51">
        <v>41661</v>
      </c>
    </row>
    <row r="6" spans="1:11" x14ac:dyDescent="0.25">
      <c r="A6" s="46">
        <v>5</v>
      </c>
      <c r="B6" s="42">
        <v>18</v>
      </c>
      <c r="C6" s="42">
        <v>18</v>
      </c>
      <c r="D6" s="42">
        <v>200</v>
      </c>
      <c r="E6">
        <f t="shared" si="0"/>
        <v>0</v>
      </c>
      <c r="F6" s="29">
        <f t="shared" si="1"/>
        <v>0</v>
      </c>
      <c r="G6">
        <f t="shared" ref="G6:G124" si="4">AVERAGE(B6:C6)</f>
        <v>18</v>
      </c>
      <c r="H6" s="31">
        <f t="shared" si="2"/>
        <v>7.5300741032210299</v>
      </c>
      <c r="I6" s="32" t="str">
        <f t="shared" si="3"/>
        <v>OK</v>
      </c>
      <c r="J6" s="33"/>
      <c r="K6" s="51">
        <v>41673</v>
      </c>
    </row>
    <row r="7" spans="1:11" x14ac:dyDescent="0.25">
      <c r="A7" s="46">
        <v>6</v>
      </c>
      <c r="B7" s="42">
        <v>17</v>
      </c>
      <c r="C7" s="42">
        <v>14</v>
      </c>
      <c r="D7" s="42">
        <v>200</v>
      </c>
      <c r="E7">
        <f t="shared" si="0"/>
        <v>3</v>
      </c>
      <c r="F7" s="29">
        <f t="shared" si="1"/>
        <v>3</v>
      </c>
      <c r="G7">
        <f t="shared" si="4"/>
        <v>15.5</v>
      </c>
      <c r="H7" s="31">
        <f t="shared" si="2"/>
        <v>7.0933317982454485</v>
      </c>
      <c r="I7" s="32" t="str">
        <f t="shared" si="3"/>
        <v>OK</v>
      </c>
      <c r="J7" s="33"/>
      <c r="K7" s="51">
        <v>41681</v>
      </c>
    </row>
    <row r="8" spans="1:11" x14ac:dyDescent="0.25">
      <c r="A8" s="46">
        <v>7</v>
      </c>
      <c r="B8" s="42">
        <v>20</v>
      </c>
      <c r="C8" s="42">
        <v>18</v>
      </c>
      <c r="D8" s="42">
        <v>200</v>
      </c>
      <c r="E8">
        <f t="shared" si="0"/>
        <v>2</v>
      </c>
      <c r="F8" s="29">
        <f t="shared" si="1"/>
        <v>2</v>
      </c>
      <c r="G8">
        <f t="shared" si="4"/>
        <v>19</v>
      </c>
      <c r="H8" s="31">
        <f t="shared" si="2"/>
        <v>7.6890977364057482</v>
      </c>
      <c r="I8" s="32" t="str">
        <f t="shared" si="3"/>
        <v>OK</v>
      </c>
      <c r="J8" s="33"/>
      <c r="K8" s="51">
        <v>41682</v>
      </c>
    </row>
    <row r="9" spans="1:11" x14ac:dyDescent="0.25">
      <c r="A9" s="46">
        <v>8</v>
      </c>
      <c r="B9" s="42">
        <v>19</v>
      </c>
      <c r="C9" s="42">
        <v>21</v>
      </c>
      <c r="D9" s="42">
        <v>200</v>
      </c>
      <c r="E9">
        <f t="shared" si="0"/>
        <v>-2</v>
      </c>
      <c r="F9" s="29">
        <f t="shared" si="1"/>
        <v>2</v>
      </c>
      <c r="G9">
        <f t="shared" si="4"/>
        <v>20</v>
      </c>
      <c r="H9" s="31">
        <f t="shared" si="2"/>
        <v>7.84</v>
      </c>
      <c r="I9" s="32" t="str">
        <f t="shared" si="3"/>
        <v>OK</v>
      </c>
      <c r="J9" s="33"/>
      <c r="K9" s="51">
        <v>41687</v>
      </c>
    </row>
    <row r="10" spans="1:11" x14ac:dyDescent="0.25">
      <c r="A10" s="46">
        <v>9</v>
      </c>
      <c r="B10" s="42">
        <v>8</v>
      </c>
      <c r="C10" s="42">
        <v>11</v>
      </c>
      <c r="D10" s="42">
        <v>200</v>
      </c>
      <c r="E10">
        <f t="shared" si="0"/>
        <v>-3</v>
      </c>
      <c r="F10" s="29">
        <f t="shared" si="1"/>
        <v>3</v>
      </c>
      <c r="G10">
        <f t="shared" si="4"/>
        <v>9.5</v>
      </c>
      <c r="H10" s="31">
        <f t="shared" si="2"/>
        <v>5.7470127892671341</v>
      </c>
      <c r="I10" s="32" t="str">
        <f t="shared" si="3"/>
        <v>OK</v>
      </c>
      <c r="J10" s="33"/>
      <c r="K10" s="51">
        <v>41688</v>
      </c>
    </row>
    <row r="11" spans="1:11" x14ac:dyDescent="0.25">
      <c r="A11" s="46">
        <v>10</v>
      </c>
      <c r="B11" s="42">
        <v>10</v>
      </c>
      <c r="C11" s="42">
        <v>10</v>
      </c>
      <c r="D11" s="42">
        <v>200</v>
      </c>
      <c r="E11">
        <f t="shared" si="0"/>
        <v>0</v>
      </c>
      <c r="F11" s="29">
        <f t="shared" si="1"/>
        <v>0</v>
      </c>
      <c r="G11">
        <f t="shared" si="4"/>
        <v>10</v>
      </c>
      <c r="H11" s="31">
        <f t="shared" si="2"/>
        <v>5.88</v>
      </c>
      <c r="I11" s="32" t="str">
        <f t="shared" si="3"/>
        <v>OK</v>
      </c>
      <c r="J11" s="33"/>
      <c r="K11" s="51">
        <v>41694</v>
      </c>
    </row>
    <row r="12" spans="1:11" x14ac:dyDescent="0.25">
      <c r="A12" s="46">
        <v>11</v>
      </c>
      <c r="B12" s="42">
        <v>18</v>
      </c>
      <c r="C12" s="42">
        <v>21</v>
      </c>
      <c r="D12" s="42">
        <v>200</v>
      </c>
      <c r="E12">
        <f t="shared" si="0"/>
        <v>-3</v>
      </c>
      <c r="F12" s="29">
        <f t="shared" si="1"/>
        <v>3</v>
      </c>
      <c r="G12">
        <f t="shared" si="4"/>
        <v>19.5</v>
      </c>
      <c r="H12" s="31">
        <f t="shared" si="2"/>
        <v>7.7655338515777528</v>
      </c>
      <c r="I12" s="32" t="str">
        <f t="shared" si="3"/>
        <v>OK</v>
      </c>
      <c r="J12" s="33"/>
      <c r="K12" s="51">
        <v>41695</v>
      </c>
    </row>
    <row r="13" spans="1:11" x14ac:dyDescent="0.25">
      <c r="A13" s="46">
        <v>12</v>
      </c>
      <c r="B13" s="42">
        <v>14</v>
      </c>
      <c r="C13" s="42">
        <v>10</v>
      </c>
      <c r="D13" s="42">
        <v>200</v>
      </c>
      <c r="E13">
        <f t="shared" si="0"/>
        <v>4</v>
      </c>
      <c r="F13" s="29">
        <f t="shared" si="1"/>
        <v>4</v>
      </c>
      <c r="G13">
        <f t="shared" si="4"/>
        <v>12</v>
      </c>
      <c r="H13" s="31">
        <f t="shared" si="2"/>
        <v>6.3692461092345924</v>
      </c>
      <c r="I13" s="32" t="str">
        <f t="shared" si="3"/>
        <v>OK</v>
      </c>
      <c r="J13" s="33"/>
      <c r="K13" s="51">
        <v>41703</v>
      </c>
    </row>
    <row r="14" spans="1:11" x14ac:dyDescent="0.25">
      <c r="A14" s="46">
        <v>13</v>
      </c>
      <c r="B14" s="42">
        <v>22</v>
      </c>
      <c r="C14" s="42">
        <v>27</v>
      </c>
      <c r="D14" s="42">
        <v>200</v>
      </c>
      <c r="E14">
        <f t="shared" si="0"/>
        <v>-5</v>
      </c>
      <c r="F14" s="29">
        <f t="shared" si="1"/>
        <v>5</v>
      </c>
      <c r="G14">
        <f t="shared" si="4"/>
        <v>24.5</v>
      </c>
      <c r="H14" s="31">
        <f t="shared" si="2"/>
        <v>8.4297091290269321</v>
      </c>
      <c r="I14" s="32" t="str">
        <f t="shared" si="3"/>
        <v>OK</v>
      </c>
      <c r="J14" s="33"/>
      <c r="K14" s="51">
        <v>41708</v>
      </c>
    </row>
    <row r="15" spans="1:11" x14ac:dyDescent="0.25">
      <c r="A15" s="46">
        <v>14</v>
      </c>
      <c r="B15" s="42">
        <v>7</v>
      </c>
      <c r="C15" s="42">
        <v>4</v>
      </c>
      <c r="D15" s="42">
        <v>200</v>
      </c>
      <c r="E15">
        <f t="shared" si="0"/>
        <v>3</v>
      </c>
      <c r="F15" s="29">
        <f t="shared" si="1"/>
        <v>3</v>
      </c>
      <c r="G15">
        <f t="shared" si="4"/>
        <v>5.5</v>
      </c>
      <c r="H15" s="31">
        <f t="shared" si="2"/>
        <v>4.4684131411497754</v>
      </c>
      <c r="I15" s="32" t="str">
        <f t="shared" si="3"/>
        <v>OK</v>
      </c>
      <c r="J15" s="33"/>
      <c r="K15" s="51">
        <v>41710</v>
      </c>
    </row>
    <row r="16" spans="1:11" x14ac:dyDescent="0.25">
      <c r="A16" s="46">
        <v>15</v>
      </c>
      <c r="B16" s="42">
        <v>25</v>
      </c>
      <c r="C16" s="42">
        <v>18</v>
      </c>
      <c r="D16" s="42">
        <v>200</v>
      </c>
      <c r="E16">
        <f t="shared" si="0"/>
        <v>7</v>
      </c>
      <c r="F16" s="29">
        <f t="shared" si="1"/>
        <v>7</v>
      </c>
      <c r="G16">
        <f t="shared" si="4"/>
        <v>21.5</v>
      </c>
      <c r="H16" s="31">
        <f t="shared" si="2"/>
        <v>8.0521179822454165</v>
      </c>
      <c r="I16" s="32" t="str">
        <f t="shared" si="3"/>
        <v>OK</v>
      </c>
      <c r="J16" s="33"/>
      <c r="K16" s="51">
        <v>41716</v>
      </c>
    </row>
    <row r="17" spans="1:11" x14ac:dyDescent="0.25">
      <c r="A17" s="46">
        <v>16</v>
      </c>
      <c r="B17" s="42">
        <v>29</v>
      </c>
      <c r="C17" s="42">
        <v>26</v>
      </c>
      <c r="D17" s="42">
        <v>200</v>
      </c>
      <c r="E17">
        <f t="shared" si="0"/>
        <v>3</v>
      </c>
      <c r="F17" s="29">
        <f t="shared" si="1"/>
        <v>3</v>
      </c>
      <c r="G17">
        <f t="shared" si="4"/>
        <v>27.5</v>
      </c>
      <c r="H17" s="31">
        <f t="shared" si="2"/>
        <v>8.7516798387509578</v>
      </c>
      <c r="I17" s="32" t="str">
        <f t="shared" si="3"/>
        <v>OK</v>
      </c>
      <c r="J17" s="33"/>
      <c r="K17" s="51">
        <v>41717</v>
      </c>
    </row>
    <row r="18" spans="1:11" x14ac:dyDescent="0.25">
      <c r="A18" s="46">
        <v>17</v>
      </c>
      <c r="B18" s="42">
        <v>19</v>
      </c>
      <c r="C18" s="42">
        <v>23</v>
      </c>
      <c r="D18" s="42">
        <v>200</v>
      </c>
      <c r="E18">
        <f t="shared" si="0"/>
        <v>-4</v>
      </c>
      <c r="F18" s="29">
        <f t="shared" si="1"/>
        <v>4</v>
      </c>
      <c r="G18">
        <f t="shared" si="4"/>
        <v>21</v>
      </c>
      <c r="H18" s="31">
        <f t="shared" si="2"/>
        <v>7.9832414469311903</v>
      </c>
      <c r="I18" s="32" t="str">
        <f t="shared" si="3"/>
        <v>OK</v>
      </c>
      <c r="J18" s="33"/>
      <c r="K18" s="51">
        <v>41759</v>
      </c>
    </row>
    <row r="19" spans="1:11" x14ac:dyDescent="0.25">
      <c r="A19" s="46">
        <v>18</v>
      </c>
      <c r="B19" s="42">
        <v>19</v>
      </c>
      <c r="C19" s="42">
        <v>23</v>
      </c>
      <c r="D19" s="42">
        <v>200</v>
      </c>
      <c r="E19">
        <f t="shared" si="0"/>
        <v>-4</v>
      </c>
      <c r="F19" s="29">
        <f t="shared" si="1"/>
        <v>4</v>
      </c>
      <c r="G19">
        <f t="shared" si="4"/>
        <v>21</v>
      </c>
      <c r="H19" s="31">
        <f t="shared" si="2"/>
        <v>7.9832414469311903</v>
      </c>
      <c r="I19" s="32" t="str">
        <f t="shared" si="3"/>
        <v>OK</v>
      </c>
      <c r="J19" s="33"/>
      <c r="K19" s="51">
        <v>41759</v>
      </c>
    </row>
    <row r="20" spans="1:11" x14ac:dyDescent="0.25">
      <c r="A20" s="46">
        <v>19</v>
      </c>
      <c r="B20" s="42">
        <v>22</v>
      </c>
      <c r="C20" s="42">
        <v>24</v>
      </c>
      <c r="D20" s="42">
        <v>200</v>
      </c>
      <c r="E20">
        <f t="shared" si="0"/>
        <v>-2</v>
      </c>
      <c r="F20" s="29">
        <f t="shared" si="1"/>
        <v>2</v>
      </c>
      <c r="G20">
        <f t="shared" si="4"/>
        <v>23</v>
      </c>
      <c r="H20" s="31">
        <f t="shared" si="2"/>
        <v>8.248317161700319</v>
      </c>
      <c r="I20" s="32" t="str">
        <f t="shared" si="3"/>
        <v>OK</v>
      </c>
      <c r="J20" s="33"/>
      <c r="K20" s="51">
        <v>41765</v>
      </c>
    </row>
    <row r="21" spans="1:11" x14ac:dyDescent="0.25">
      <c r="A21" s="46">
        <v>20</v>
      </c>
      <c r="B21" s="42">
        <v>0</v>
      </c>
      <c r="C21" s="42">
        <v>0</v>
      </c>
      <c r="D21" s="42">
        <v>0</v>
      </c>
      <c r="E21">
        <f t="shared" si="0"/>
        <v>0</v>
      </c>
      <c r="F21" s="29">
        <f t="shared" si="1"/>
        <v>0</v>
      </c>
      <c r="G21">
        <f t="shared" si="4"/>
        <v>0</v>
      </c>
      <c r="H21" s="31" t="e">
        <f t="shared" si="2"/>
        <v>#DIV/0!</v>
      </c>
      <c r="I21" s="32" t="e">
        <f t="shared" si="3"/>
        <v>#DIV/0!</v>
      </c>
      <c r="J21" s="33"/>
      <c r="K21" s="51">
        <v>41766</v>
      </c>
    </row>
    <row r="22" spans="1:11" x14ac:dyDescent="0.25">
      <c r="A22" s="46">
        <v>21</v>
      </c>
      <c r="B22" s="42">
        <v>4</v>
      </c>
      <c r="C22" s="42">
        <v>7</v>
      </c>
      <c r="D22" s="42">
        <v>200</v>
      </c>
      <c r="E22">
        <f t="shared" si="0"/>
        <v>-3</v>
      </c>
      <c r="F22" s="29">
        <f t="shared" si="1"/>
        <v>3</v>
      </c>
      <c r="G22">
        <f t="shared" si="4"/>
        <v>5.5</v>
      </c>
      <c r="H22" s="31">
        <f t="shared" si="2"/>
        <v>4.4684131411497754</v>
      </c>
      <c r="I22" s="32" t="str">
        <f t="shared" si="3"/>
        <v>OK</v>
      </c>
      <c r="J22" s="33"/>
      <c r="K22" s="51">
        <v>41772</v>
      </c>
    </row>
    <row r="23" spans="1:11" x14ac:dyDescent="0.25">
      <c r="A23" s="46">
        <v>22</v>
      </c>
      <c r="B23" s="42">
        <v>21</v>
      </c>
      <c r="C23" s="42">
        <v>23</v>
      </c>
      <c r="D23" s="42">
        <v>200</v>
      </c>
      <c r="E23">
        <f t="shared" si="0"/>
        <v>-2</v>
      </c>
      <c r="F23" s="29">
        <f t="shared" si="1"/>
        <v>2</v>
      </c>
      <c r="G23">
        <f t="shared" si="4"/>
        <v>22</v>
      </c>
      <c r="H23" s="31">
        <f t="shared" si="2"/>
        <v>8.1192275494655277</v>
      </c>
      <c r="I23" s="32" t="str">
        <f t="shared" si="3"/>
        <v>OK</v>
      </c>
      <c r="J23" s="33"/>
      <c r="K23" s="51">
        <v>41773</v>
      </c>
    </row>
    <row r="24" spans="1:11" x14ac:dyDescent="0.25">
      <c r="A24" s="46">
        <v>23</v>
      </c>
      <c r="B24" s="42">
        <v>17</v>
      </c>
      <c r="C24" s="42">
        <v>15</v>
      </c>
      <c r="D24" s="42">
        <v>200</v>
      </c>
      <c r="E24">
        <f t="shared" si="0"/>
        <v>2</v>
      </c>
      <c r="F24" s="29">
        <f t="shared" si="1"/>
        <v>2</v>
      </c>
      <c r="G24">
        <f t="shared" si="4"/>
        <v>16</v>
      </c>
      <c r="H24" s="31">
        <f t="shared" si="2"/>
        <v>7.1854786896907568</v>
      </c>
      <c r="I24" s="32" t="str">
        <f t="shared" si="3"/>
        <v>OK</v>
      </c>
      <c r="J24" s="33"/>
      <c r="K24" s="51">
        <v>41779</v>
      </c>
    </row>
    <row r="25" spans="1:11" x14ac:dyDescent="0.25">
      <c r="A25" s="46">
        <v>24</v>
      </c>
      <c r="B25" s="42">
        <v>6</v>
      </c>
      <c r="C25" s="42">
        <v>5</v>
      </c>
      <c r="D25" s="42">
        <v>200</v>
      </c>
      <c r="E25">
        <f t="shared" si="0"/>
        <v>1</v>
      </c>
      <c r="F25" s="29">
        <f t="shared" si="1"/>
        <v>1</v>
      </c>
      <c r="G25">
        <f t="shared" si="4"/>
        <v>5.5</v>
      </c>
      <c r="H25" s="31">
        <f t="shared" si="2"/>
        <v>4.4684131411497754</v>
      </c>
      <c r="I25" s="32" t="str">
        <f t="shared" si="3"/>
        <v>OK</v>
      </c>
      <c r="J25" s="33"/>
      <c r="K25" s="51">
        <v>41780</v>
      </c>
    </row>
    <row r="26" spans="1:11" x14ac:dyDescent="0.25">
      <c r="A26" s="46">
        <v>25</v>
      </c>
      <c r="B26" s="42">
        <v>4</v>
      </c>
      <c r="C26" s="42">
        <v>8</v>
      </c>
      <c r="D26" s="42">
        <v>200</v>
      </c>
      <c r="E26">
        <f t="shared" si="0"/>
        <v>-4</v>
      </c>
      <c r="F26" s="29">
        <f t="shared" si="1"/>
        <v>4</v>
      </c>
      <c r="G26">
        <f t="shared" si="4"/>
        <v>6</v>
      </c>
      <c r="H26" s="31">
        <f t="shared" si="2"/>
        <v>4.654742098118863</v>
      </c>
      <c r="I26" s="32" t="str">
        <f t="shared" si="3"/>
        <v>OK</v>
      </c>
      <c r="J26" s="33"/>
      <c r="K26" s="51">
        <v>41785</v>
      </c>
    </row>
    <row r="27" spans="1:11" x14ac:dyDescent="0.25">
      <c r="A27" s="46">
        <v>26</v>
      </c>
      <c r="B27" s="42">
        <v>16</v>
      </c>
      <c r="C27" s="42">
        <v>23</v>
      </c>
      <c r="D27" s="42">
        <v>200</v>
      </c>
      <c r="E27">
        <f t="shared" si="0"/>
        <v>-7</v>
      </c>
      <c r="F27" s="29">
        <f t="shared" si="1"/>
        <v>7</v>
      </c>
      <c r="G27">
        <f t="shared" si="4"/>
        <v>19.5</v>
      </c>
      <c r="H27" s="31">
        <f t="shared" si="2"/>
        <v>7.7655338515777528</v>
      </c>
      <c r="I27" s="32" t="str">
        <f t="shared" si="3"/>
        <v>OK</v>
      </c>
      <c r="J27" s="33"/>
      <c r="K27" s="51">
        <v>41786</v>
      </c>
    </row>
    <row r="28" spans="1:11" x14ac:dyDescent="0.25">
      <c r="A28" s="46">
        <v>27</v>
      </c>
      <c r="B28" s="42">
        <v>17</v>
      </c>
      <c r="C28" s="42">
        <v>20</v>
      </c>
      <c r="D28" s="42">
        <v>200</v>
      </c>
      <c r="E28">
        <f t="shared" si="0"/>
        <v>-3</v>
      </c>
      <c r="F28" s="29">
        <f t="shared" si="1"/>
        <v>3</v>
      </c>
      <c r="G28">
        <f t="shared" si="4"/>
        <v>18.5</v>
      </c>
      <c r="H28" s="31">
        <f t="shared" si="2"/>
        <v>7.6106322996187377</v>
      </c>
      <c r="I28" s="32" t="str">
        <f t="shared" si="3"/>
        <v>OK</v>
      </c>
      <c r="J28" s="33"/>
      <c r="K28" s="51">
        <v>41787</v>
      </c>
    </row>
    <row r="29" spans="1:11" x14ac:dyDescent="0.25">
      <c r="A29" s="46">
        <v>28</v>
      </c>
      <c r="B29" s="42">
        <v>22</v>
      </c>
      <c r="C29" s="42">
        <v>28</v>
      </c>
      <c r="D29" s="42">
        <v>200</v>
      </c>
      <c r="E29">
        <f t="shared" si="0"/>
        <v>-6</v>
      </c>
      <c r="F29" s="29">
        <f t="shared" si="1"/>
        <v>6</v>
      </c>
      <c r="G29">
        <f t="shared" si="4"/>
        <v>25</v>
      </c>
      <c r="H29" s="31">
        <f t="shared" si="2"/>
        <v>8.4870489570874987</v>
      </c>
      <c r="I29" s="32" t="str">
        <f t="shared" si="3"/>
        <v>OK</v>
      </c>
      <c r="J29" s="33"/>
      <c r="K29" s="51">
        <v>41793</v>
      </c>
    </row>
    <row r="30" spans="1:11" x14ac:dyDescent="0.25">
      <c r="A30" s="46">
        <v>29</v>
      </c>
      <c r="B30" s="42">
        <v>29</v>
      </c>
      <c r="C30" s="42">
        <v>35</v>
      </c>
      <c r="D30" s="42">
        <v>200</v>
      </c>
      <c r="E30">
        <f t="shared" si="0"/>
        <v>-6</v>
      </c>
      <c r="F30" s="29">
        <f t="shared" si="1"/>
        <v>6</v>
      </c>
      <c r="G30">
        <f t="shared" si="4"/>
        <v>32</v>
      </c>
      <c r="H30" s="31">
        <f t="shared" si="2"/>
        <v>9.1429325711174325</v>
      </c>
      <c r="I30" s="32" t="str">
        <f t="shared" si="3"/>
        <v>OK</v>
      </c>
      <c r="J30" s="33"/>
      <c r="K30" s="51">
        <v>41794</v>
      </c>
    </row>
    <row r="31" spans="1:11" x14ac:dyDescent="0.25">
      <c r="A31" s="46">
        <v>30</v>
      </c>
      <c r="B31" s="42">
        <v>22</v>
      </c>
      <c r="C31" s="42">
        <v>26</v>
      </c>
      <c r="D31" s="42">
        <v>200</v>
      </c>
      <c r="E31">
        <f t="shared" si="0"/>
        <v>-4</v>
      </c>
      <c r="F31" s="29">
        <f t="shared" si="1"/>
        <v>4</v>
      </c>
      <c r="G31">
        <f t="shared" si="4"/>
        <v>24</v>
      </c>
      <c r="H31" s="31">
        <f t="shared" si="2"/>
        <v>8.3708293495925474</v>
      </c>
      <c r="I31" s="32" t="str">
        <f t="shared" si="3"/>
        <v>OK</v>
      </c>
      <c r="J31" s="33"/>
      <c r="K31" s="51">
        <v>41800</v>
      </c>
    </row>
    <row r="32" spans="1:11" x14ac:dyDescent="0.25">
      <c r="A32" s="46">
        <v>31</v>
      </c>
      <c r="B32" s="42">
        <v>4</v>
      </c>
      <c r="C32" s="42">
        <v>7</v>
      </c>
      <c r="D32" s="42">
        <v>200</v>
      </c>
      <c r="E32">
        <f t="shared" si="0"/>
        <v>-3</v>
      </c>
      <c r="F32" s="29">
        <f t="shared" si="1"/>
        <v>3</v>
      </c>
      <c r="G32">
        <f t="shared" si="4"/>
        <v>5.5</v>
      </c>
      <c r="H32" s="31">
        <f t="shared" si="2"/>
        <v>4.4684131411497754</v>
      </c>
      <c r="I32" s="32" t="str">
        <f t="shared" si="3"/>
        <v>OK</v>
      </c>
      <c r="J32" s="33"/>
      <c r="K32" s="51">
        <v>41807</v>
      </c>
    </row>
    <row r="33" spans="1:11" x14ac:dyDescent="0.25">
      <c r="A33" s="46">
        <v>32</v>
      </c>
      <c r="B33" s="42">
        <v>15</v>
      </c>
      <c r="C33" s="42">
        <v>20</v>
      </c>
      <c r="D33" s="42">
        <v>200</v>
      </c>
      <c r="E33">
        <f t="shared" si="0"/>
        <v>-5</v>
      </c>
      <c r="F33" s="29">
        <f t="shared" si="1"/>
        <v>5</v>
      </c>
      <c r="G33">
        <f t="shared" si="4"/>
        <v>17.5</v>
      </c>
      <c r="H33" s="31">
        <f t="shared" si="2"/>
        <v>7.4473552352496251</v>
      </c>
      <c r="I33" s="32" t="str">
        <f t="shared" si="3"/>
        <v>OK</v>
      </c>
      <c r="J33" s="33"/>
      <c r="K33" s="51">
        <v>41808</v>
      </c>
    </row>
    <row r="34" spans="1:11" x14ac:dyDescent="0.25">
      <c r="A34" s="46">
        <v>33</v>
      </c>
      <c r="B34" s="42">
        <v>9</v>
      </c>
      <c r="C34" s="42">
        <v>15</v>
      </c>
      <c r="D34" s="42">
        <v>200</v>
      </c>
      <c r="E34">
        <f t="shared" si="0"/>
        <v>-6</v>
      </c>
      <c r="F34" s="29">
        <f t="shared" si="1"/>
        <v>6</v>
      </c>
      <c r="G34">
        <f t="shared" si="4"/>
        <v>12</v>
      </c>
      <c r="H34" s="31">
        <f t="shared" si="2"/>
        <v>6.3692461092345924</v>
      </c>
      <c r="I34" s="32" t="str">
        <f t="shared" si="3"/>
        <v>OK</v>
      </c>
      <c r="J34" s="33"/>
      <c r="K34" s="51">
        <v>41828</v>
      </c>
    </row>
    <row r="35" spans="1:11" x14ac:dyDescent="0.25">
      <c r="A35" s="46">
        <v>34</v>
      </c>
      <c r="B35" s="42">
        <v>11</v>
      </c>
      <c r="C35" s="42">
        <v>8</v>
      </c>
      <c r="D35" s="42">
        <v>200</v>
      </c>
      <c r="E35">
        <f t="shared" si="0"/>
        <v>3</v>
      </c>
      <c r="F35" s="29">
        <f t="shared" si="1"/>
        <v>3</v>
      </c>
      <c r="G35">
        <f t="shared" si="4"/>
        <v>9.5</v>
      </c>
      <c r="H35" s="31">
        <f t="shared" si="2"/>
        <v>5.7470127892671341</v>
      </c>
      <c r="I35" s="32" t="str">
        <f t="shared" si="3"/>
        <v>OK</v>
      </c>
      <c r="J35" s="33"/>
      <c r="K35" s="51">
        <v>41836</v>
      </c>
    </row>
    <row r="36" spans="1:11" x14ac:dyDescent="0.25">
      <c r="A36" s="46">
        <v>35</v>
      </c>
      <c r="B36" s="42">
        <v>18</v>
      </c>
      <c r="C36" s="42">
        <v>15</v>
      </c>
      <c r="D36" s="42">
        <v>200</v>
      </c>
      <c r="E36">
        <f t="shared" si="0"/>
        <v>3</v>
      </c>
      <c r="F36" s="29">
        <f t="shared" si="1"/>
        <v>3</v>
      </c>
      <c r="G36">
        <f t="shared" si="4"/>
        <v>16.5</v>
      </c>
      <c r="H36" s="31">
        <f t="shared" si="2"/>
        <v>7.2751387615632463</v>
      </c>
      <c r="I36" s="32" t="str">
        <f t="shared" si="3"/>
        <v>OK</v>
      </c>
      <c r="J36" s="33"/>
      <c r="K36" s="51">
        <v>41837</v>
      </c>
    </row>
    <row r="37" spans="1:11" x14ac:dyDescent="0.25">
      <c r="A37" s="46">
        <v>36</v>
      </c>
      <c r="B37" s="42">
        <v>5</v>
      </c>
      <c r="C37" s="42">
        <v>5</v>
      </c>
      <c r="D37" s="42">
        <v>200</v>
      </c>
      <c r="E37">
        <f t="shared" si="0"/>
        <v>0</v>
      </c>
      <c r="F37" s="29">
        <f t="shared" si="1"/>
        <v>0</v>
      </c>
      <c r="G37">
        <f t="shared" si="4"/>
        <v>5</v>
      </c>
      <c r="H37" s="31">
        <f t="shared" si="2"/>
        <v>4.2717209646698606</v>
      </c>
      <c r="I37" s="32" t="str">
        <f t="shared" si="3"/>
        <v>OK</v>
      </c>
      <c r="J37" s="33"/>
      <c r="K37" s="51">
        <v>41842</v>
      </c>
    </row>
    <row r="38" spans="1:11" x14ac:dyDescent="0.25">
      <c r="A38" s="46">
        <v>37</v>
      </c>
      <c r="B38" s="42">
        <v>7</v>
      </c>
      <c r="C38" s="42">
        <v>11</v>
      </c>
      <c r="D38" s="42">
        <v>200</v>
      </c>
      <c r="E38">
        <f t="shared" si="0"/>
        <v>-4</v>
      </c>
      <c r="F38" s="29">
        <f t="shared" si="1"/>
        <v>4</v>
      </c>
      <c r="G38">
        <f t="shared" si="4"/>
        <v>9</v>
      </c>
      <c r="H38" s="31">
        <f t="shared" si="2"/>
        <v>5.60916250433164</v>
      </c>
      <c r="I38" s="32" t="str">
        <f t="shared" si="3"/>
        <v>OK</v>
      </c>
      <c r="J38" s="33"/>
      <c r="K38" s="51">
        <v>41843</v>
      </c>
    </row>
    <row r="39" spans="1:11" x14ac:dyDescent="0.25">
      <c r="A39" s="46">
        <v>38</v>
      </c>
      <c r="B39" s="42">
        <v>22</v>
      </c>
      <c r="C39" s="42">
        <v>26</v>
      </c>
      <c r="D39" s="42">
        <v>200</v>
      </c>
      <c r="E39">
        <f t="shared" si="0"/>
        <v>-4</v>
      </c>
      <c r="F39" s="29">
        <f t="shared" si="1"/>
        <v>4</v>
      </c>
      <c r="G39">
        <f t="shared" si="4"/>
        <v>24</v>
      </c>
      <c r="H39" s="31">
        <f t="shared" si="2"/>
        <v>8.3708293495925474</v>
      </c>
      <c r="I39" s="32" t="str">
        <f t="shared" si="3"/>
        <v>OK</v>
      </c>
      <c r="J39" s="33"/>
      <c r="K39" s="51">
        <v>41848</v>
      </c>
    </row>
    <row r="40" spans="1:11" x14ac:dyDescent="0.25">
      <c r="A40" s="46">
        <v>39</v>
      </c>
      <c r="B40" s="42">
        <v>20</v>
      </c>
      <c r="C40" s="42">
        <v>26</v>
      </c>
      <c r="D40" s="42">
        <v>200</v>
      </c>
      <c r="E40">
        <f t="shared" si="0"/>
        <v>-6</v>
      </c>
      <c r="F40" s="29">
        <f t="shared" si="1"/>
        <v>6</v>
      </c>
      <c r="G40">
        <f t="shared" si="4"/>
        <v>23</v>
      </c>
      <c r="H40" s="31">
        <f t="shared" si="2"/>
        <v>8.248317161700319</v>
      </c>
      <c r="I40" s="32" t="str">
        <f t="shared" si="3"/>
        <v>OK</v>
      </c>
      <c r="J40" s="33"/>
      <c r="K40" s="51">
        <v>41850</v>
      </c>
    </row>
    <row r="41" spans="1:11" x14ac:dyDescent="0.25">
      <c r="A41" s="46">
        <v>40</v>
      </c>
      <c r="B41" s="42">
        <v>8</v>
      </c>
      <c r="C41" s="42">
        <v>13</v>
      </c>
      <c r="D41" s="42">
        <v>200</v>
      </c>
      <c r="E41">
        <f t="shared" si="0"/>
        <v>-5</v>
      </c>
      <c r="F41" s="29">
        <f t="shared" si="1"/>
        <v>5</v>
      </c>
      <c r="G41">
        <f t="shared" si="4"/>
        <v>10.5</v>
      </c>
      <c r="H41" s="31">
        <f t="shared" si="2"/>
        <v>6.0084470539399781</v>
      </c>
      <c r="I41" s="32" t="str">
        <f t="shared" si="3"/>
        <v>OK</v>
      </c>
      <c r="J41" s="33"/>
      <c r="K41" s="51">
        <v>41856</v>
      </c>
    </row>
    <row r="42" spans="1:11" x14ac:dyDescent="0.25">
      <c r="A42" s="46">
        <v>41</v>
      </c>
      <c r="B42" s="42">
        <v>2</v>
      </c>
      <c r="C42" s="42">
        <v>4</v>
      </c>
      <c r="D42" s="42">
        <v>200</v>
      </c>
      <c r="E42">
        <f t="shared" si="0"/>
        <v>-2</v>
      </c>
      <c r="F42" s="29">
        <f t="shared" si="1"/>
        <v>2</v>
      </c>
      <c r="G42">
        <f t="shared" si="4"/>
        <v>3</v>
      </c>
      <c r="H42" s="31">
        <f t="shared" si="2"/>
        <v>3.3435095334094682</v>
      </c>
      <c r="I42" s="32" t="str">
        <f t="shared" si="3"/>
        <v>OK</v>
      </c>
      <c r="J42" s="33"/>
      <c r="K42" s="51">
        <v>41857</v>
      </c>
    </row>
    <row r="43" spans="1:11" x14ac:dyDescent="0.25">
      <c r="A43" s="46">
        <v>42</v>
      </c>
      <c r="B43" s="42">
        <v>4</v>
      </c>
      <c r="C43" s="42">
        <v>3</v>
      </c>
      <c r="D43" s="42">
        <v>200</v>
      </c>
      <c r="E43">
        <f t="shared" si="0"/>
        <v>1</v>
      </c>
      <c r="F43" s="29">
        <f t="shared" si="1"/>
        <v>1</v>
      </c>
      <c r="G43">
        <f t="shared" si="4"/>
        <v>3.5</v>
      </c>
      <c r="H43" s="31">
        <f t="shared" si="2"/>
        <v>3.6020832860998646</v>
      </c>
      <c r="I43" s="32" t="str">
        <f t="shared" si="3"/>
        <v>OK</v>
      </c>
      <c r="J43" s="33"/>
      <c r="K43" s="51">
        <v>41862</v>
      </c>
    </row>
    <row r="44" spans="1:11" x14ac:dyDescent="0.25">
      <c r="A44" s="46">
        <v>43</v>
      </c>
      <c r="B44" s="42">
        <v>20</v>
      </c>
      <c r="C44" s="42">
        <v>17</v>
      </c>
      <c r="D44" s="42">
        <v>200</v>
      </c>
      <c r="E44">
        <f t="shared" si="0"/>
        <v>3</v>
      </c>
      <c r="F44" s="29">
        <f t="shared" si="1"/>
        <v>3</v>
      </c>
      <c r="G44">
        <f t="shared" si="4"/>
        <v>18.5</v>
      </c>
      <c r="H44" s="31">
        <f t="shared" si="2"/>
        <v>7.6106322996187377</v>
      </c>
      <c r="I44" s="32" t="str">
        <f t="shared" si="3"/>
        <v>OK</v>
      </c>
      <c r="J44" s="33"/>
      <c r="K44" s="51">
        <v>41883</v>
      </c>
    </row>
    <row r="45" spans="1:11" x14ac:dyDescent="0.25">
      <c r="A45" s="46">
        <v>44</v>
      </c>
      <c r="B45" s="42">
        <v>28</v>
      </c>
      <c r="C45" s="42">
        <v>33</v>
      </c>
      <c r="D45" s="42">
        <v>200</v>
      </c>
      <c r="E45">
        <f t="shared" si="0"/>
        <v>-5</v>
      </c>
      <c r="F45" s="29">
        <f t="shared" si="1"/>
        <v>5</v>
      </c>
      <c r="G45">
        <f t="shared" si="4"/>
        <v>30.5</v>
      </c>
      <c r="H45" s="31">
        <f t="shared" si="2"/>
        <v>9.0239855939601323</v>
      </c>
      <c r="I45" s="32" t="str">
        <f t="shared" si="3"/>
        <v>OK</v>
      </c>
      <c r="J45" s="33"/>
      <c r="K45" s="51">
        <v>41884</v>
      </c>
    </row>
    <row r="46" spans="1:11" x14ac:dyDescent="0.25">
      <c r="A46" s="46">
        <v>45</v>
      </c>
      <c r="B46" s="42">
        <v>27</v>
      </c>
      <c r="C46" s="42">
        <v>23</v>
      </c>
      <c r="D46" s="42">
        <v>200</v>
      </c>
      <c r="E46">
        <f t="shared" si="0"/>
        <v>4</v>
      </c>
      <c r="F46" s="29">
        <f t="shared" si="1"/>
        <v>4</v>
      </c>
      <c r="G46">
        <f t="shared" si="4"/>
        <v>25</v>
      </c>
      <c r="H46" s="31">
        <f t="shared" si="2"/>
        <v>8.4870489570874987</v>
      </c>
      <c r="I46" s="32" t="str">
        <f t="shared" si="3"/>
        <v>OK</v>
      </c>
      <c r="J46" s="33"/>
      <c r="K46" s="51">
        <v>41891</v>
      </c>
    </row>
    <row r="47" spans="1:11" x14ac:dyDescent="0.25">
      <c r="A47" s="46">
        <v>46</v>
      </c>
      <c r="B47" s="42">
        <v>20</v>
      </c>
      <c r="C47" s="42">
        <v>25</v>
      </c>
      <c r="D47" s="42">
        <v>200</v>
      </c>
      <c r="E47">
        <f t="shared" si="0"/>
        <v>-5</v>
      </c>
      <c r="F47" s="29">
        <f t="shared" si="1"/>
        <v>5</v>
      </c>
      <c r="G47">
        <f t="shared" si="4"/>
        <v>22.5</v>
      </c>
      <c r="H47" s="31">
        <f t="shared" si="2"/>
        <v>8.184613613360133</v>
      </c>
      <c r="I47" s="32" t="str">
        <f t="shared" si="3"/>
        <v>OK</v>
      </c>
      <c r="J47" s="33"/>
      <c r="K47" s="51">
        <v>41893</v>
      </c>
    </row>
    <row r="48" spans="1:11" x14ac:dyDescent="0.25">
      <c r="A48" s="46">
        <v>47</v>
      </c>
      <c r="B48" s="42">
        <v>10</v>
      </c>
      <c r="C48" s="42">
        <v>8</v>
      </c>
      <c r="D48" s="42">
        <v>200</v>
      </c>
      <c r="E48">
        <f t="shared" si="0"/>
        <v>2</v>
      </c>
      <c r="F48" s="29">
        <f t="shared" si="1"/>
        <v>2</v>
      </c>
      <c r="G48">
        <f t="shared" si="4"/>
        <v>9</v>
      </c>
      <c r="H48" s="31">
        <f t="shared" si="2"/>
        <v>5.60916250433164</v>
      </c>
      <c r="I48" s="32" t="str">
        <f t="shared" si="3"/>
        <v>OK</v>
      </c>
      <c r="J48" s="33"/>
      <c r="K48" s="51">
        <v>41897</v>
      </c>
    </row>
    <row r="49" spans="1:11" x14ac:dyDescent="0.25">
      <c r="A49" s="46">
        <v>48</v>
      </c>
      <c r="B49" s="42">
        <v>10</v>
      </c>
      <c r="C49" s="42">
        <v>8</v>
      </c>
      <c r="D49" s="42">
        <v>200</v>
      </c>
      <c r="E49">
        <f t="shared" si="0"/>
        <v>2</v>
      </c>
      <c r="F49" s="29">
        <f t="shared" si="1"/>
        <v>2</v>
      </c>
      <c r="G49">
        <f t="shared" si="4"/>
        <v>9</v>
      </c>
      <c r="H49" s="31">
        <f t="shared" si="2"/>
        <v>5.60916250433164</v>
      </c>
      <c r="I49" s="32" t="str">
        <f t="shared" si="3"/>
        <v>OK</v>
      </c>
      <c r="J49" s="33"/>
      <c r="K49" s="51">
        <v>41898</v>
      </c>
    </row>
    <row r="50" spans="1:11" x14ac:dyDescent="0.25">
      <c r="A50" s="46">
        <v>49</v>
      </c>
      <c r="B50" s="42">
        <v>17</v>
      </c>
      <c r="C50" s="42">
        <v>17</v>
      </c>
      <c r="D50" s="42">
        <v>200</v>
      </c>
      <c r="E50">
        <f t="shared" si="0"/>
        <v>0</v>
      </c>
      <c r="F50" s="29">
        <f t="shared" si="1"/>
        <v>0</v>
      </c>
      <c r="G50">
        <f t="shared" si="4"/>
        <v>17</v>
      </c>
      <c r="H50" s="31">
        <f t="shared" si="2"/>
        <v>7.3624028686292355</v>
      </c>
      <c r="I50" s="32" t="str">
        <f t="shared" si="3"/>
        <v>OK</v>
      </c>
      <c r="J50" s="33"/>
      <c r="K50" s="51">
        <v>41899</v>
      </c>
    </row>
    <row r="51" spans="1:11" x14ac:dyDescent="0.25">
      <c r="A51" s="46">
        <v>50</v>
      </c>
      <c r="B51" s="42">
        <v>9</v>
      </c>
      <c r="C51" s="42">
        <v>12</v>
      </c>
      <c r="D51" s="42">
        <v>200</v>
      </c>
      <c r="E51">
        <f t="shared" si="0"/>
        <v>-3</v>
      </c>
      <c r="F51" s="29">
        <f t="shared" si="1"/>
        <v>3</v>
      </c>
      <c r="G51">
        <f t="shared" si="4"/>
        <v>10.5</v>
      </c>
      <c r="H51" s="31">
        <f t="shared" si="2"/>
        <v>6.0084470539399781</v>
      </c>
      <c r="I51" s="32" t="str">
        <f t="shared" si="3"/>
        <v>OK</v>
      </c>
      <c r="J51" s="33"/>
      <c r="K51" s="51">
        <v>41905</v>
      </c>
    </row>
    <row r="52" spans="1:11" x14ac:dyDescent="0.25">
      <c r="A52" s="46">
        <v>51</v>
      </c>
      <c r="B52" s="42">
        <v>13</v>
      </c>
      <c r="C52" s="42">
        <v>8</v>
      </c>
      <c r="D52" s="42">
        <v>200</v>
      </c>
      <c r="E52">
        <f t="shared" si="0"/>
        <v>5</v>
      </c>
      <c r="F52" s="29">
        <f t="shared" si="1"/>
        <v>5</v>
      </c>
      <c r="G52">
        <f t="shared" si="4"/>
        <v>10.5</v>
      </c>
      <c r="H52" s="31">
        <f t="shared" si="2"/>
        <v>6.0084470539399781</v>
      </c>
      <c r="I52" s="32" t="str">
        <f t="shared" si="3"/>
        <v>OK</v>
      </c>
      <c r="J52" s="33"/>
      <c r="K52" s="51">
        <v>41911</v>
      </c>
    </row>
    <row r="53" spans="1:11" x14ac:dyDescent="0.25">
      <c r="A53" s="46">
        <v>52</v>
      </c>
      <c r="B53" s="42">
        <v>7</v>
      </c>
      <c r="C53" s="42">
        <v>9</v>
      </c>
      <c r="D53" s="42">
        <v>200</v>
      </c>
      <c r="E53">
        <f t="shared" si="0"/>
        <v>-2</v>
      </c>
      <c r="F53" s="29">
        <f t="shared" si="1"/>
        <v>2</v>
      </c>
      <c r="G53">
        <f t="shared" si="4"/>
        <v>8</v>
      </c>
      <c r="H53" s="31">
        <f t="shared" si="2"/>
        <v>5.31734670677021</v>
      </c>
      <c r="I53" s="32" t="str">
        <f t="shared" si="3"/>
        <v>OK</v>
      </c>
      <c r="J53" s="33"/>
      <c r="K53" s="51">
        <v>41913</v>
      </c>
    </row>
    <row r="54" spans="1:11" x14ac:dyDescent="0.25">
      <c r="A54" s="46">
        <v>53</v>
      </c>
      <c r="B54" s="42">
        <v>8</v>
      </c>
      <c r="C54" s="42">
        <v>11</v>
      </c>
      <c r="D54" s="42">
        <v>200</v>
      </c>
      <c r="E54">
        <f t="shared" si="0"/>
        <v>-3</v>
      </c>
      <c r="F54" s="29">
        <f t="shared" si="1"/>
        <v>3</v>
      </c>
      <c r="G54">
        <f t="shared" si="4"/>
        <v>9.5</v>
      </c>
      <c r="H54" s="31">
        <f t="shared" si="2"/>
        <v>5.7470127892671341</v>
      </c>
      <c r="I54" s="32" t="str">
        <f t="shared" si="3"/>
        <v>OK</v>
      </c>
      <c r="J54" s="33"/>
      <c r="K54" s="51">
        <v>41920</v>
      </c>
    </row>
    <row r="55" spans="1:11" x14ac:dyDescent="0.25">
      <c r="A55" s="46">
        <v>54</v>
      </c>
      <c r="B55" s="42">
        <v>9</v>
      </c>
      <c r="C55" s="42">
        <v>7</v>
      </c>
      <c r="D55" s="42">
        <v>200</v>
      </c>
      <c r="E55">
        <f t="shared" si="0"/>
        <v>2</v>
      </c>
      <c r="F55" s="29">
        <f t="shared" si="1"/>
        <v>2</v>
      </c>
      <c r="G55">
        <f t="shared" si="4"/>
        <v>8</v>
      </c>
      <c r="H55" s="31">
        <f t="shared" si="2"/>
        <v>5.31734670677021</v>
      </c>
      <c r="I55" s="32" t="str">
        <f t="shared" si="3"/>
        <v>OK</v>
      </c>
      <c r="J55" s="33"/>
      <c r="K55" s="51">
        <v>41926</v>
      </c>
    </row>
    <row r="56" spans="1:11" x14ac:dyDescent="0.25">
      <c r="A56" s="46">
        <v>55</v>
      </c>
      <c r="B56" s="42">
        <v>21</v>
      </c>
      <c r="C56" s="42">
        <v>25</v>
      </c>
      <c r="D56" s="42">
        <v>200</v>
      </c>
      <c r="E56">
        <f t="shared" si="0"/>
        <v>-4</v>
      </c>
      <c r="F56" s="29">
        <f t="shared" si="1"/>
        <v>4</v>
      </c>
      <c r="G56">
        <f t="shared" si="4"/>
        <v>23</v>
      </c>
      <c r="H56" s="31">
        <f t="shared" si="2"/>
        <v>8.248317161700319</v>
      </c>
      <c r="I56" s="32" t="str">
        <f t="shared" si="3"/>
        <v>OK</v>
      </c>
      <c r="J56" s="33"/>
      <c r="K56" s="51">
        <v>41932</v>
      </c>
    </row>
    <row r="57" spans="1:11" x14ac:dyDescent="0.25">
      <c r="A57" s="46">
        <v>56</v>
      </c>
      <c r="B57" s="42">
        <v>21</v>
      </c>
      <c r="C57" s="42">
        <v>26</v>
      </c>
      <c r="D57" s="42">
        <v>200</v>
      </c>
      <c r="E57">
        <f t="shared" si="0"/>
        <v>-5</v>
      </c>
      <c r="F57" s="29">
        <f t="shared" si="1"/>
        <v>5</v>
      </c>
      <c r="G57">
        <f t="shared" si="4"/>
        <v>23.5</v>
      </c>
      <c r="H57" s="31">
        <f t="shared" si="2"/>
        <v>8.3103768867603112</v>
      </c>
      <c r="I57" s="32" t="str">
        <f t="shared" si="3"/>
        <v>OK</v>
      </c>
      <c r="J57" s="33"/>
      <c r="K57" s="51">
        <v>41934</v>
      </c>
    </row>
    <row r="58" spans="1:11" x14ac:dyDescent="0.25">
      <c r="A58" s="46">
        <v>57</v>
      </c>
      <c r="B58" s="42">
        <v>4</v>
      </c>
      <c r="C58" s="42">
        <v>2</v>
      </c>
      <c r="D58" s="42">
        <v>200</v>
      </c>
      <c r="E58">
        <f t="shared" si="0"/>
        <v>2</v>
      </c>
      <c r="F58" s="29">
        <f t="shared" si="1"/>
        <v>2</v>
      </c>
      <c r="G58">
        <f t="shared" si="4"/>
        <v>3</v>
      </c>
      <c r="H58" s="31">
        <f t="shared" si="2"/>
        <v>3.3435095334094682</v>
      </c>
      <c r="I58" s="32" t="str">
        <f t="shared" si="3"/>
        <v>OK</v>
      </c>
      <c r="J58" s="33"/>
      <c r="K58" s="51">
        <v>41946</v>
      </c>
    </row>
    <row r="59" spans="1:11" x14ac:dyDescent="0.25">
      <c r="A59" s="46">
        <v>58</v>
      </c>
      <c r="B59" s="42">
        <v>5</v>
      </c>
      <c r="C59" s="42">
        <v>10</v>
      </c>
      <c r="D59" s="42">
        <v>200</v>
      </c>
      <c r="E59">
        <f t="shared" si="0"/>
        <v>-5</v>
      </c>
      <c r="F59" s="29">
        <f t="shared" si="1"/>
        <v>5</v>
      </c>
      <c r="G59">
        <f t="shared" si="4"/>
        <v>7.5</v>
      </c>
      <c r="H59" s="31">
        <f t="shared" si="2"/>
        <v>5.1624703388978412</v>
      </c>
      <c r="I59" s="32" t="str">
        <f t="shared" si="3"/>
        <v>OK</v>
      </c>
      <c r="J59" s="33"/>
      <c r="K59" s="51">
        <v>41947</v>
      </c>
    </row>
    <row r="60" spans="1:11" x14ac:dyDescent="0.25">
      <c r="A60" s="46">
        <v>59</v>
      </c>
      <c r="B60" s="42">
        <v>11</v>
      </c>
      <c r="C60" s="42">
        <v>8</v>
      </c>
      <c r="D60" s="42">
        <v>200</v>
      </c>
      <c r="E60">
        <f t="shared" si="0"/>
        <v>3</v>
      </c>
      <c r="F60" s="29">
        <f t="shared" si="1"/>
        <v>3</v>
      </c>
      <c r="G60">
        <f t="shared" si="4"/>
        <v>9.5</v>
      </c>
      <c r="H60" s="31">
        <f t="shared" si="2"/>
        <v>5.7470127892671341</v>
      </c>
      <c r="I60" s="32" t="str">
        <f t="shared" si="3"/>
        <v>OK</v>
      </c>
      <c r="J60" s="33"/>
      <c r="K60" s="51">
        <v>41948</v>
      </c>
    </row>
    <row r="61" spans="1:11" x14ac:dyDescent="0.25">
      <c r="A61" s="46">
        <v>60</v>
      </c>
      <c r="B61" s="42">
        <v>12</v>
      </c>
      <c r="C61" s="42">
        <v>8</v>
      </c>
      <c r="D61" s="42">
        <v>200</v>
      </c>
      <c r="E61">
        <f t="shared" si="0"/>
        <v>4</v>
      </c>
      <c r="F61" s="29">
        <f t="shared" si="1"/>
        <v>4</v>
      </c>
      <c r="G61">
        <f t="shared" si="4"/>
        <v>10</v>
      </c>
      <c r="H61" s="31">
        <f t="shared" si="2"/>
        <v>5.88</v>
      </c>
      <c r="I61" s="32" t="str">
        <f t="shared" si="3"/>
        <v>OK</v>
      </c>
      <c r="J61" s="33"/>
      <c r="K61" s="51">
        <v>41961</v>
      </c>
    </row>
    <row r="62" spans="1:11" x14ac:dyDescent="0.25">
      <c r="A62" s="46">
        <v>61</v>
      </c>
      <c r="B62" s="42">
        <v>17</v>
      </c>
      <c r="C62" s="42">
        <v>15</v>
      </c>
      <c r="D62" s="42">
        <v>200</v>
      </c>
      <c r="E62">
        <f t="shared" si="0"/>
        <v>2</v>
      </c>
      <c r="F62" s="29">
        <f t="shared" si="1"/>
        <v>2</v>
      </c>
      <c r="G62">
        <f t="shared" si="4"/>
        <v>16</v>
      </c>
      <c r="H62" s="31">
        <f t="shared" si="2"/>
        <v>7.1854786896907568</v>
      </c>
      <c r="I62" s="32" t="str">
        <f t="shared" si="3"/>
        <v>OK</v>
      </c>
      <c r="J62" s="33"/>
      <c r="K62" s="51">
        <v>41962</v>
      </c>
    </row>
    <row r="63" spans="1:11" x14ac:dyDescent="0.25">
      <c r="A63" s="46">
        <v>62</v>
      </c>
      <c r="B63" s="42">
        <v>8</v>
      </c>
      <c r="C63" s="42">
        <v>13</v>
      </c>
      <c r="D63" s="42">
        <v>200</v>
      </c>
      <c r="E63">
        <f t="shared" si="0"/>
        <v>-5</v>
      </c>
      <c r="F63" s="29">
        <f t="shared" si="1"/>
        <v>5</v>
      </c>
      <c r="G63">
        <f t="shared" si="4"/>
        <v>10.5</v>
      </c>
      <c r="H63" s="31">
        <f t="shared" si="2"/>
        <v>6.0084470539399781</v>
      </c>
      <c r="I63" s="32" t="str">
        <f t="shared" si="3"/>
        <v>OK</v>
      </c>
      <c r="J63" s="33"/>
      <c r="K63" s="51">
        <v>41954</v>
      </c>
    </row>
    <row r="64" spans="1:11" x14ac:dyDescent="0.25">
      <c r="A64" s="46">
        <v>63</v>
      </c>
      <c r="B64" s="42">
        <v>15</v>
      </c>
      <c r="C64" s="42">
        <v>21</v>
      </c>
      <c r="D64" s="42">
        <v>200</v>
      </c>
      <c r="E64">
        <f t="shared" si="0"/>
        <v>-6</v>
      </c>
      <c r="F64" s="29">
        <f t="shared" si="1"/>
        <v>6</v>
      </c>
      <c r="G64">
        <f t="shared" si="4"/>
        <v>18</v>
      </c>
      <c r="H64" s="31">
        <f t="shared" si="2"/>
        <v>7.5300741032210299</v>
      </c>
      <c r="I64" s="32" t="str">
        <f t="shared" si="3"/>
        <v>OK</v>
      </c>
      <c r="J64" s="33"/>
      <c r="K64" s="51">
        <v>41982</v>
      </c>
    </row>
    <row r="65" spans="1:11" x14ac:dyDescent="0.25">
      <c r="A65" s="46">
        <v>64</v>
      </c>
      <c r="B65" s="42">
        <v>4</v>
      </c>
      <c r="C65" s="42">
        <v>8</v>
      </c>
      <c r="D65" s="42">
        <v>200</v>
      </c>
      <c r="E65">
        <f t="shared" si="0"/>
        <v>-4</v>
      </c>
      <c r="F65" s="29">
        <f t="shared" si="1"/>
        <v>4</v>
      </c>
      <c r="G65">
        <f t="shared" si="4"/>
        <v>6</v>
      </c>
      <c r="H65" s="31">
        <f t="shared" si="2"/>
        <v>4.654742098118863</v>
      </c>
      <c r="I65" s="32" t="str">
        <f t="shared" si="3"/>
        <v>OK</v>
      </c>
      <c r="J65" s="33"/>
      <c r="K65" s="51">
        <v>42016</v>
      </c>
    </row>
    <row r="66" spans="1:11" x14ac:dyDescent="0.25">
      <c r="A66" s="46">
        <v>65</v>
      </c>
      <c r="B66" s="42">
        <v>22</v>
      </c>
      <c r="C66" s="42">
        <v>29</v>
      </c>
      <c r="D66" s="42">
        <v>200</v>
      </c>
      <c r="E66">
        <f t="shared" si="0"/>
        <v>-7</v>
      </c>
      <c r="F66" s="29">
        <f t="shared" si="1"/>
        <v>7</v>
      </c>
      <c r="G66">
        <f t="shared" si="4"/>
        <v>25.5</v>
      </c>
      <c r="H66" s="31">
        <f t="shared" si="2"/>
        <v>8.5428798423014243</v>
      </c>
      <c r="I66" s="32" t="str">
        <f t="shared" si="3"/>
        <v>OK</v>
      </c>
      <c r="J66" s="33"/>
      <c r="K66" s="51">
        <v>42017</v>
      </c>
    </row>
    <row r="67" spans="1:11" x14ac:dyDescent="0.25">
      <c r="A67" s="46">
        <v>66</v>
      </c>
      <c r="B67" s="42">
        <v>14</v>
      </c>
      <c r="C67" s="42">
        <v>18</v>
      </c>
      <c r="D67" s="42">
        <v>200</v>
      </c>
      <c r="E67">
        <f t="shared" si="0"/>
        <v>-4</v>
      </c>
      <c r="F67" s="29">
        <f t="shared" si="1"/>
        <v>4</v>
      </c>
      <c r="G67">
        <f t="shared" si="4"/>
        <v>16</v>
      </c>
      <c r="H67" s="31">
        <f t="shared" si="2"/>
        <v>7.1854786896907568</v>
      </c>
      <c r="I67" s="32" t="str">
        <f t="shared" si="3"/>
        <v>OK</v>
      </c>
      <c r="J67" s="33"/>
      <c r="K67" s="51">
        <v>42023</v>
      </c>
    </row>
    <row r="68" spans="1:11" x14ac:dyDescent="0.25">
      <c r="A68" s="46">
        <v>67</v>
      </c>
      <c r="B68" s="42">
        <v>3</v>
      </c>
      <c r="C68" s="42">
        <v>2</v>
      </c>
      <c r="D68" s="42">
        <v>200</v>
      </c>
      <c r="E68">
        <f t="shared" si="0"/>
        <v>1</v>
      </c>
      <c r="F68" s="29">
        <f t="shared" si="1"/>
        <v>1</v>
      </c>
      <c r="G68">
        <f t="shared" si="4"/>
        <v>2.5</v>
      </c>
      <c r="H68" s="31">
        <f t="shared" si="2"/>
        <v>3.060049019215215</v>
      </c>
      <c r="I68" s="32" t="str">
        <f t="shared" si="3"/>
        <v>OK</v>
      </c>
      <c r="J68" s="33"/>
      <c r="K68" s="51">
        <v>42037</v>
      </c>
    </row>
    <row r="69" spans="1:11" x14ac:dyDescent="0.25">
      <c r="A69" s="46">
        <v>68</v>
      </c>
      <c r="B69" s="42">
        <v>7</v>
      </c>
      <c r="C69" s="42">
        <v>12</v>
      </c>
      <c r="D69" s="42">
        <v>200</v>
      </c>
      <c r="E69">
        <f t="shared" si="0"/>
        <v>-5</v>
      </c>
      <c r="F69" s="29">
        <f t="shared" si="1"/>
        <v>5</v>
      </c>
      <c r="G69">
        <f t="shared" si="4"/>
        <v>9.5</v>
      </c>
      <c r="H69" s="31">
        <f t="shared" si="2"/>
        <v>5.7470127892671341</v>
      </c>
      <c r="I69" s="32" t="str">
        <f t="shared" si="3"/>
        <v>OK</v>
      </c>
      <c r="J69" s="33"/>
      <c r="K69" s="51">
        <v>42044</v>
      </c>
    </row>
    <row r="70" spans="1:11" x14ac:dyDescent="0.25">
      <c r="A70" s="46">
        <v>69</v>
      </c>
      <c r="B70" s="42">
        <v>8</v>
      </c>
      <c r="C70" s="42">
        <v>12</v>
      </c>
      <c r="D70" s="42">
        <v>200</v>
      </c>
      <c r="E70">
        <f t="shared" si="0"/>
        <v>-4</v>
      </c>
      <c r="F70" s="29">
        <f t="shared" si="1"/>
        <v>4</v>
      </c>
      <c r="G70">
        <f t="shared" si="4"/>
        <v>10</v>
      </c>
      <c r="H70" s="31">
        <f t="shared" si="2"/>
        <v>5.88</v>
      </c>
      <c r="I70" s="32" t="str">
        <f t="shared" si="3"/>
        <v>OK</v>
      </c>
      <c r="J70" s="33"/>
      <c r="K70" s="51">
        <v>42045</v>
      </c>
    </row>
    <row r="71" spans="1:11" x14ac:dyDescent="0.25">
      <c r="A71" s="46">
        <v>70</v>
      </c>
      <c r="B71" s="42">
        <v>23</v>
      </c>
      <c r="C71" s="42">
        <v>19</v>
      </c>
      <c r="D71" s="42">
        <v>200</v>
      </c>
      <c r="E71">
        <f t="shared" si="0"/>
        <v>4</v>
      </c>
      <c r="F71" s="29">
        <f t="shared" si="1"/>
        <v>4</v>
      </c>
      <c r="G71">
        <f t="shared" si="4"/>
        <v>21</v>
      </c>
      <c r="H71" s="31">
        <f t="shared" si="2"/>
        <v>7.9832414469311903</v>
      </c>
      <c r="I71" s="32" t="str">
        <f t="shared" si="3"/>
        <v>OK</v>
      </c>
      <c r="J71" s="33"/>
      <c r="K71" s="51">
        <v>42046</v>
      </c>
    </row>
    <row r="72" spans="1:11" x14ac:dyDescent="0.25">
      <c r="A72" s="46">
        <v>71</v>
      </c>
      <c r="B72" s="42">
        <v>28</v>
      </c>
      <c r="C72" s="42">
        <v>34</v>
      </c>
      <c r="D72" s="42">
        <v>200</v>
      </c>
      <c r="E72">
        <f t="shared" si="0"/>
        <v>-6</v>
      </c>
      <c r="F72" s="29">
        <f t="shared" si="1"/>
        <v>6</v>
      </c>
      <c r="G72">
        <f t="shared" si="4"/>
        <v>31</v>
      </c>
      <c r="H72" s="31">
        <f t="shared" si="2"/>
        <v>9.0648675666001868</v>
      </c>
      <c r="I72" s="32" t="str">
        <f t="shared" si="3"/>
        <v>OK</v>
      </c>
      <c r="J72" s="33"/>
      <c r="K72" s="51">
        <v>42053</v>
      </c>
    </row>
    <row r="73" spans="1:11" x14ac:dyDescent="0.25">
      <c r="A73" s="46">
        <v>72</v>
      </c>
      <c r="B73" s="42">
        <v>21</v>
      </c>
      <c r="C73" s="42">
        <v>25</v>
      </c>
      <c r="D73" s="42">
        <v>200</v>
      </c>
      <c r="E73">
        <f t="shared" si="0"/>
        <v>-4</v>
      </c>
      <c r="F73" s="29">
        <f t="shared" si="1"/>
        <v>4</v>
      </c>
      <c r="G73">
        <f t="shared" si="4"/>
        <v>23</v>
      </c>
      <c r="H73" s="31">
        <f t="shared" si="2"/>
        <v>8.248317161700319</v>
      </c>
      <c r="I73" s="32" t="str">
        <f t="shared" si="3"/>
        <v>OK</v>
      </c>
      <c r="J73" s="33"/>
      <c r="K73" s="51">
        <v>42059</v>
      </c>
    </row>
    <row r="74" spans="1:11" x14ac:dyDescent="0.25">
      <c r="A74" s="46">
        <v>73</v>
      </c>
      <c r="B74" s="42">
        <v>8</v>
      </c>
      <c r="C74" s="42">
        <v>12</v>
      </c>
      <c r="D74" s="42">
        <v>200</v>
      </c>
      <c r="E74">
        <f t="shared" si="0"/>
        <v>-4</v>
      </c>
      <c r="F74" s="29">
        <f t="shared" si="1"/>
        <v>4</v>
      </c>
      <c r="G74">
        <f t="shared" si="4"/>
        <v>10</v>
      </c>
      <c r="H74" s="31">
        <f t="shared" si="2"/>
        <v>5.88</v>
      </c>
      <c r="I74" s="32" t="str">
        <f t="shared" si="3"/>
        <v>OK</v>
      </c>
      <c r="J74" s="33"/>
      <c r="K74" s="51">
        <v>42066</v>
      </c>
    </row>
    <row r="75" spans="1:11" x14ac:dyDescent="0.25">
      <c r="A75" s="46">
        <v>74</v>
      </c>
      <c r="B75" s="42">
        <v>8</v>
      </c>
      <c r="C75" s="42">
        <v>5</v>
      </c>
      <c r="D75" s="42">
        <v>200</v>
      </c>
      <c r="E75">
        <f t="shared" si="0"/>
        <v>3</v>
      </c>
      <c r="F75" s="29">
        <f t="shared" si="1"/>
        <v>3</v>
      </c>
      <c r="G75">
        <f t="shared" si="4"/>
        <v>6.5</v>
      </c>
      <c r="H75" s="31">
        <f t="shared" si="2"/>
        <v>4.8319068699634515</v>
      </c>
      <c r="I75" s="32" t="str">
        <f t="shared" si="3"/>
        <v>OK</v>
      </c>
      <c r="J75" s="33"/>
      <c r="K75" s="51">
        <v>42072</v>
      </c>
    </row>
    <row r="76" spans="1:11" x14ac:dyDescent="0.25">
      <c r="A76" s="46">
        <v>75</v>
      </c>
      <c r="B76" s="42">
        <v>16</v>
      </c>
      <c r="C76" s="42">
        <v>19</v>
      </c>
      <c r="D76" s="42">
        <v>200</v>
      </c>
      <c r="E76">
        <f t="shared" si="0"/>
        <v>-3</v>
      </c>
      <c r="F76" s="29">
        <f t="shared" si="1"/>
        <v>3</v>
      </c>
      <c r="G76">
        <f t="shared" si="4"/>
        <v>17.5</v>
      </c>
      <c r="H76" s="31">
        <f t="shared" si="2"/>
        <v>7.4473552352496251</v>
      </c>
      <c r="I76" s="32" t="str">
        <f t="shared" si="3"/>
        <v>OK</v>
      </c>
      <c r="J76" s="33"/>
      <c r="K76" s="51">
        <v>42074</v>
      </c>
    </row>
    <row r="77" spans="1:11" x14ac:dyDescent="0.25">
      <c r="A77" s="46">
        <v>76</v>
      </c>
      <c r="B77" s="42">
        <v>17</v>
      </c>
      <c r="C77" s="42">
        <v>22</v>
      </c>
      <c r="D77" s="42">
        <v>200</v>
      </c>
      <c r="E77">
        <f t="shared" si="0"/>
        <v>-5</v>
      </c>
      <c r="F77" s="29">
        <f t="shared" si="1"/>
        <v>5</v>
      </c>
      <c r="G77">
        <f t="shared" si="4"/>
        <v>19.5</v>
      </c>
      <c r="H77" s="31">
        <f t="shared" si="2"/>
        <v>7.7655338515777528</v>
      </c>
      <c r="I77" s="32" t="str">
        <f t="shared" si="3"/>
        <v>OK</v>
      </c>
      <c r="J77" s="33"/>
      <c r="K77" s="51">
        <v>42079</v>
      </c>
    </row>
    <row r="78" spans="1:11" x14ac:dyDescent="0.25">
      <c r="A78" s="46">
        <v>77</v>
      </c>
      <c r="B78" s="42">
        <v>17</v>
      </c>
      <c r="C78" s="42">
        <v>21</v>
      </c>
      <c r="D78" s="42">
        <v>200</v>
      </c>
      <c r="E78">
        <f t="shared" si="0"/>
        <v>-4</v>
      </c>
      <c r="F78" s="29">
        <f t="shared" si="1"/>
        <v>4</v>
      </c>
      <c r="G78">
        <f t="shared" si="4"/>
        <v>19</v>
      </c>
      <c r="H78" s="31">
        <f t="shared" si="2"/>
        <v>7.6890977364057482</v>
      </c>
      <c r="I78" s="32" t="str">
        <f t="shared" si="3"/>
        <v>OK</v>
      </c>
      <c r="J78" s="33"/>
      <c r="K78" s="51">
        <v>42081</v>
      </c>
    </row>
    <row r="79" spans="1:11" x14ac:dyDescent="0.25">
      <c r="A79" s="46">
        <v>78</v>
      </c>
      <c r="B79" s="42">
        <v>3</v>
      </c>
      <c r="C79" s="42">
        <v>5</v>
      </c>
      <c r="D79" s="42">
        <v>200</v>
      </c>
      <c r="E79">
        <f t="shared" si="0"/>
        <v>-2</v>
      </c>
      <c r="F79" s="29">
        <f t="shared" si="1"/>
        <v>2</v>
      </c>
      <c r="G79">
        <f t="shared" si="4"/>
        <v>4</v>
      </c>
      <c r="H79" s="31">
        <f t="shared" si="2"/>
        <v>3.840799916684023</v>
      </c>
      <c r="I79" s="32" t="str">
        <f t="shared" si="3"/>
        <v>OK</v>
      </c>
      <c r="J79" s="33"/>
      <c r="K79" s="51">
        <v>42093</v>
      </c>
    </row>
    <row r="80" spans="1:11" x14ac:dyDescent="0.25">
      <c r="A80" s="46">
        <v>79</v>
      </c>
      <c r="B80" s="42">
        <v>9</v>
      </c>
      <c r="C80" s="42">
        <v>6</v>
      </c>
      <c r="D80" s="42">
        <v>200</v>
      </c>
      <c r="E80">
        <f t="shared" si="0"/>
        <v>3</v>
      </c>
      <c r="F80" s="29">
        <f t="shared" si="1"/>
        <v>3</v>
      </c>
      <c r="G80">
        <f t="shared" si="4"/>
        <v>7.5</v>
      </c>
      <c r="H80" s="31">
        <f t="shared" si="2"/>
        <v>5.1624703388978412</v>
      </c>
      <c r="I80" s="32" t="str">
        <f t="shared" si="3"/>
        <v>OK</v>
      </c>
      <c r="J80" s="33"/>
      <c r="K80" s="51">
        <v>42107</v>
      </c>
    </row>
    <row r="81" spans="1:11" x14ac:dyDescent="0.25">
      <c r="A81" s="46">
        <v>80</v>
      </c>
      <c r="B81" s="42">
        <v>17</v>
      </c>
      <c r="C81" s="42">
        <v>22</v>
      </c>
      <c r="D81" s="42">
        <v>200</v>
      </c>
      <c r="E81">
        <f t="shared" si="0"/>
        <v>-5</v>
      </c>
      <c r="F81" s="29">
        <f t="shared" si="1"/>
        <v>5</v>
      </c>
      <c r="G81">
        <f t="shared" si="4"/>
        <v>19.5</v>
      </c>
      <c r="H81" s="31">
        <f t="shared" si="2"/>
        <v>7.7655338515777528</v>
      </c>
      <c r="I81" s="32" t="str">
        <f t="shared" si="3"/>
        <v>OK</v>
      </c>
      <c r="J81" s="33"/>
      <c r="K81" s="51">
        <v>42114</v>
      </c>
    </row>
    <row r="82" spans="1:11" x14ac:dyDescent="0.25">
      <c r="A82" s="46">
        <v>81</v>
      </c>
      <c r="B82" s="42">
        <v>24</v>
      </c>
      <c r="C82" s="42">
        <v>20</v>
      </c>
      <c r="D82" s="42">
        <v>200</v>
      </c>
      <c r="E82">
        <f t="shared" si="0"/>
        <v>4</v>
      </c>
      <c r="F82" s="29">
        <f t="shared" si="1"/>
        <v>4</v>
      </c>
      <c r="G82">
        <f t="shared" si="4"/>
        <v>22</v>
      </c>
      <c r="H82" s="31">
        <f t="shared" si="2"/>
        <v>8.1192275494655277</v>
      </c>
      <c r="I82" s="32" t="str">
        <f t="shared" si="3"/>
        <v>OK</v>
      </c>
      <c r="J82" s="33"/>
      <c r="K82" s="51">
        <v>42115</v>
      </c>
    </row>
    <row r="83" spans="1:11" x14ac:dyDescent="0.25">
      <c r="A83" s="46">
        <v>82</v>
      </c>
      <c r="B83" s="42">
        <v>23</v>
      </c>
      <c r="C83" s="42">
        <v>20</v>
      </c>
      <c r="D83" s="42">
        <v>200</v>
      </c>
      <c r="E83">
        <f t="shared" si="0"/>
        <v>3</v>
      </c>
      <c r="F83" s="29">
        <f t="shared" si="1"/>
        <v>3</v>
      </c>
      <c r="G83">
        <f t="shared" si="4"/>
        <v>21.5</v>
      </c>
      <c r="H83" s="31">
        <f t="shared" si="2"/>
        <v>8.0521179822454165</v>
      </c>
      <c r="I83" s="32" t="str">
        <f t="shared" si="3"/>
        <v>OK</v>
      </c>
      <c r="J83" s="33"/>
      <c r="K83" s="51">
        <v>42116</v>
      </c>
    </row>
    <row r="84" spans="1:11" x14ac:dyDescent="0.25">
      <c r="A84" s="46">
        <v>83</v>
      </c>
      <c r="B84" s="42">
        <v>19</v>
      </c>
      <c r="C84" s="42">
        <v>16</v>
      </c>
      <c r="D84" s="42">
        <v>200</v>
      </c>
      <c r="E84">
        <f t="shared" si="0"/>
        <v>3</v>
      </c>
      <c r="F84" s="29">
        <f t="shared" si="1"/>
        <v>3</v>
      </c>
      <c r="G84">
        <f t="shared" si="4"/>
        <v>17.5</v>
      </c>
      <c r="H84" s="31">
        <f t="shared" si="2"/>
        <v>7.4473552352496251</v>
      </c>
      <c r="I84" s="32" t="str">
        <f t="shared" si="3"/>
        <v>OK</v>
      </c>
      <c r="J84" s="33"/>
      <c r="K84" s="51">
        <v>42121</v>
      </c>
    </row>
    <row r="85" spans="1:11" x14ac:dyDescent="0.25">
      <c r="A85" s="46">
        <v>84</v>
      </c>
      <c r="B85" s="42">
        <v>20</v>
      </c>
      <c r="C85" s="42">
        <v>25</v>
      </c>
      <c r="D85" s="42">
        <v>200</v>
      </c>
      <c r="E85">
        <f t="shared" si="0"/>
        <v>-5</v>
      </c>
      <c r="F85" s="29">
        <f t="shared" si="1"/>
        <v>5</v>
      </c>
      <c r="G85">
        <f t="shared" si="4"/>
        <v>22.5</v>
      </c>
      <c r="H85" s="31">
        <f t="shared" si="2"/>
        <v>8.184613613360133</v>
      </c>
      <c r="I85" s="32" t="str">
        <f t="shared" si="3"/>
        <v>OK</v>
      </c>
      <c r="J85" s="33"/>
      <c r="K85" s="51">
        <v>42122</v>
      </c>
    </row>
    <row r="86" spans="1:11" x14ac:dyDescent="0.25">
      <c r="A86" s="46">
        <v>85</v>
      </c>
      <c r="B86" s="42">
        <v>24</v>
      </c>
      <c r="C86" s="42">
        <v>28</v>
      </c>
      <c r="D86" s="42">
        <v>200</v>
      </c>
      <c r="E86">
        <f t="shared" si="0"/>
        <v>-4</v>
      </c>
      <c r="F86" s="29">
        <f t="shared" si="1"/>
        <v>4</v>
      </c>
      <c r="G86">
        <f t="shared" si="4"/>
        <v>26</v>
      </c>
      <c r="H86" s="31">
        <f t="shared" si="2"/>
        <v>8.5972311821888319</v>
      </c>
      <c r="I86" s="32" t="str">
        <f t="shared" si="3"/>
        <v>OK</v>
      </c>
      <c r="J86" s="33"/>
      <c r="K86" s="51">
        <v>42150</v>
      </c>
    </row>
    <row r="87" spans="1:11" x14ac:dyDescent="0.25">
      <c r="A87" s="46">
        <v>86</v>
      </c>
      <c r="B87" s="42">
        <v>14</v>
      </c>
      <c r="C87" s="42">
        <v>10</v>
      </c>
      <c r="D87" s="42">
        <v>200</v>
      </c>
      <c r="E87">
        <f t="shared" si="0"/>
        <v>4</v>
      </c>
      <c r="F87" s="29">
        <f t="shared" si="1"/>
        <v>4</v>
      </c>
      <c r="G87">
        <f t="shared" si="4"/>
        <v>12</v>
      </c>
      <c r="H87" s="31">
        <f t="shared" si="2"/>
        <v>6.3692461092345924</v>
      </c>
      <c r="I87" s="32" t="str">
        <f t="shared" si="3"/>
        <v>OK</v>
      </c>
      <c r="J87" s="33"/>
      <c r="K87" s="51">
        <v>42177</v>
      </c>
    </row>
    <row r="88" spans="1:11" x14ac:dyDescent="0.25">
      <c r="A88" s="46">
        <v>87</v>
      </c>
      <c r="B88" s="42">
        <v>14</v>
      </c>
      <c r="C88" s="42">
        <v>8</v>
      </c>
      <c r="D88" s="42">
        <v>200</v>
      </c>
      <c r="E88">
        <f t="shared" si="0"/>
        <v>6</v>
      </c>
      <c r="F88" s="29">
        <f t="shared" si="1"/>
        <v>6</v>
      </c>
      <c r="G88">
        <f t="shared" si="4"/>
        <v>11</v>
      </c>
      <c r="H88" s="31">
        <f t="shared" si="2"/>
        <v>6.1326392360875097</v>
      </c>
      <c r="I88" s="32" t="str">
        <f t="shared" si="3"/>
        <v>OK</v>
      </c>
      <c r="J88" s="33"/>
      <c r="K88" s="51">
        <v>42184</v>
      </c>
    </row>
    <row r="89" spans="1:11" x14ac:dyDescent="0.25">
      <c r="A89" s="46">
        <v>88</v>
      </c>
      <c r="B89" s="42">
        <v>6</v>
      </c>
      <c r="C89" s="42">
        <v>10</v>
      </c>
      <c r="D89" s="42">
        <v>200</v>
      </c>
      <c r="E89">
        <f t="shared" si="0"/>
        <v>-4</v>
      </c>
      <c r="F89" s="29">
        <f t="shared" si="1"/>
        <v>4</v>
      </c>
      <c r="G89">
        <f t="shared" si="4"/>
        <v>8</v>
      </c>
      <c r="H89" s="31">
        <f t="shared" si="2"/>
        <v>5.31734670677021</v>
      </c>
      <c r="I89" s="32" t="str">
        <f t="shared" si="3"/>
        <v>OK</v>
      </c>
      <c r="J89" s="33"/>
      <c r="K89" s="51">
        <v>42198</v>
      </c>
    </row>
    <row r="90" spans="1:11" x14ac:dyDescent="0.25">
      <c r="A90" s="46">
        <v>89</v>
      </c>
      <c r="B90" s="42">
        <v>19</v>
      </c>
      <c r="C90" s="42">
        <v>22</v>
      </c>
      <c r="D90" s="42">
        <v>200</v>
      </c>
      <c r="E90">
        <f t="shared" si="0"/>
        <v>-3</v>
      </c>
      <c r="F90" s="29">
        <f t="shared" si="1"/>
        <v>3</v>
      </c>
      <c r="G90">
        <f t="shared" si="4"/>
        <v>20.5</v>
      </c>
      <c r="H90" s="31">
        <f t="shared" si="2"/>
        <v>7.9125518007783038</v>
      </c>
      <c r="I90" s="32" t="str">
        <f t="shared" si="3"/>
        <v>OK</v>
      </c>
      <c r="J90" s="33"/>
      <c r="K90" s="51">
        <v>42206</v>
      </c>
    </row>
    <row r="91" spans="1:11" x14ac:dyDescent="0.25">
      <c r="A91" s="46">
        <v>90</v>
      </c>
      <c r="B91" s="42">
        <v>5</v>
      </c>
      <c r="C91" s="42">
        <v>7</v>
      </c>
      <c r="D91" s="42">
        <v>200</v>
      </c>
      <c r="E91">
        <f t="shared" si="0"/>
        <v>-2</v>
      </c>
      <c r="F91" s="29">
        <f t="shared" si="1"/>
        <v>2</v>
      </c>
      <c r="G91">
        <f t="shared" si="4"/>
        <v>6</v>
      </c>
      <c r="H91" s="31">
        <f t="shared" si="2"/>
        <v>4.654742098118863</v>
      </c>
      <c r="I91" s="32" t="str">
        <f t="shared" si="3"/>
        <v>OK</v>
      </c>
      <c r="J91" s="33"/>
      <c r="K91" s="51">
        <v>42207</v>
      </c>
    </row>
    <row r="92" spans="1:11" x14ac:dyDescent="0.25">
      <c r="A92" s="46">
        <v>91</v>
      </c>
      <c r="B92" s="42">
        <v>17</v>
      </c>
      <c r="C92" s="42">
        <v>16</v>
      </c>
      <c r="D92" s="42">
        <v>200</v>
      </c>
      <c r="E92">
        <f t="shared" si="0"/>
        <v>1</v>
      </c>
      <c r="F92" s="29">
        <f t="shared" si="1"/>
        <v>1</v>
      </c>
      <c r="G92">
        <f t="shared" si="4"/>
        <v>16.5</v>
      </c>
      <c r="H92" s="31">
        <f t="shared" si="2"/>
        <v>7.2751387615632463</v>
      </c>
      <c r="I92" s="32" t="str">
        <f t="shared" si="3"/>
        <v>OK</v>
      </c>
      <c r="J92" s="33"/>
      <c r="K92" s="51">
        <v>42212</v>
      </c>
    </row>
    <row r="93" spans="1:11" x14ac:dyDescent="0.25">
      <c r="A93" s="46">
        <v>92</v>
      </c>
      <c r="B93" s="42">
        <v>20</v>
      </c>
      <c r="C93" s="42">
        <v>25</v>
      </c>
      <c r="D93" s="42">
        <v>200</v>
      </c>
      <c r="E93">
        <f t="shared" si="0"/>
        <v>-5</v>
      </c>
      <c r="F93" s="29">
        <f t="shared" si="1"/>
        <v>5</v>
      </c>
      <c r="G93">
        <f t="shared" si="4"/>
        <v>22.5</v>
      </c>
      <c r="H93" s="31">
        <f t="shared" si="2"/>
        <v>8.184613613360133</v>
      </c>
      <c r="I93" s="32" t="str">
        <f t="shared" si="3"/>
        <v>OK</v>
      </c>
      <c r="J93" s="33"/>
      <c r="K93" s="51">
        <v>42220</v>
      </c>
    </row>
    <row r="94" spans="1:11" x14ac:dyDescent="0.25">
      <c r="A94" s="46">
        <v>93</v>
      </c>
      <c r="B94" s="42">
        <v>4</v>
      </c>
      <c r="C94" s="42">
        <v>7</v>
      </c>
      <c r="D94" s="42">
        <v>200</v>
      </c>
      <c r="E94">
        <f t="shared" si="0"/>
        <v>-3</v>
      </c>
      <c r="F94" s="29">
        <f t="shared" si="1"/>
        <v>3</v>
      </c>
      <c r="G94">
        <f t="shared" si="4"/>
        <v>5.5</v>
      </c>
      <c r="H94" s="31">
        <f t="shared" si="2"/>
        <v>4.4684131411497754</v>
      </c>
      <c r="I94" s="32" t="str">
        <f t="shared" si="3"/>
        <v>OK</v>
      </c>
      <c r="J94" s="33"/>
      <c r="K94" s="51">
        <v>42227</v>
      </c>
    </row>
    <row r="95" spans="1:11" x14ac:dyDescent="0.25">
      <c r="A95" s="46">
        <v>94</v>
      </c>
      <c r="B95" s="42">
        <v>12</v>
      </c>
      <c r="C95" s="42">
        <v>9</v>
      </c>
      <c r="D95" s="42">
        <v>200</v>
      </c>
      <c r="E95">
        <f t="shared" si="0"/>
        <v>3</v>
      </c>
      <c r="F95" s="29">
        <f t="shared" si="1"/>
        <v>3</v>
      </c>
      <c r="G95">
        <f t="shared" si="4"/>
        <v>10.5</v>
      </c>
      <c r="H95" s="31">
        <f t="shared" si="2"/>
        <v>6.0084470539399781</v>
      </c>
      <c r="I95" s="32" t="str">
        <f t="shared" si="3"/>
        <v>OK</v>
      </c>
      <c r="J95" s="33"/>
      <c r="K95" s="51">
        <v>42228</v>
      </c>
    </row>
    <row r="96" spans="1:11" x14ac:dyDescent="0.25">
      <c r="A96" s="46">
        <v>95</v>
      </c>
      <c r="B96" s="42">
        <v>17</v>
      </c>
      <c r="C96" s="42">
        <v>20</v>
      </c>
      <c r="D96" s="42">
        <v>200</v>
      </c>
      <c r="E96">
        <f t="shared" si="0"/>
        <v>-3</v>
      </c>
      <c r="F96" s="29">
        <f t="shared" si="1"/>
        <v>3</v>
      </c>
      <c r="G96">
        <f t="shared" si="4"/>
        <v>18.5</v>
      </c>
      <c r="H96" s="31">
        <f t="shared" si="2"/>
        <v>7.6106322996187377</v>
      </c>
      <c r="I96" s="32" t="str">
        <f t="shared" si="3"/>
        <v>OK</v>
      </c>
      <c r="J96" s="33"/>
      <c r="K96" s="51">
        <v>42254</v>
      </c>
    </row>
    <row r="97" spans="1:11" x14ac:dyDescent="0.25">
      <c r="A97" s="46">
        <v>96</v>
      </c>
      <c r="B97" s="42">
        <v>19</v>
      </c>
      <c r="C97" s="42">
        <v>22</v>
      </c>
      <c r="D97" s="42">
        <v>200</v>
      </c>
      <c r="E97">
        <f t="shared" si="0"/>
        <v>-3</v>
      </c>
      <c r="F97" s="29">
        <f t="shared" si="1"/>
        <v>3</v>
      </c>
      <c r="G97">
        <f t="shared" si="4"/>
        <v>20.5</v>
      </c>
      <c r="H97" s="31">
        <f t="shared" si="2"/>
        <v>7.9125518007783038</v>
      </c>
      <c r="I97" s="32" t="str">
        <f t="shared" si="3"/>
        <v>OK</v>
      </c>
      <c r="J97" s="33"/>
      <c r="K97" s="51">
        <v>42262</v>
      </c>
    </row>
    <row r="98" spans="1:11" x14ac:dyDescent="0.25">
      <c r="A98" s="46">
        <v>97</v>
      </c>
      <c r="B98" s="42">
        <v>15</v>
      </c>
      <c r="C98" s="42">
        <v>19</v>
      </c>
      <c r="D98" s="42">
        <v>200</v>
      </c>
      <c r="E98">
        <f t="shared" si="0"/>
        <v>-4</v>
      </c>
      <c r="F98" s="29">
        <f t="shared" si="1"/>
        <v>4</v>
      </c>
      <c r="G98">
        <f t="shared" si="4"/>
        <v>17</v>
      </c>
      <c r="H98" s="31">
        <f t="shared" si="2"/>
        <v>7.3624028686292355</v>
      </c>
      <c r="I98" s="32" t="str">
        <f t="shared" si="3"/>
        <v>OK</v>
      </c>
      <c r="J98" s="33"/>
      <c r="K98" s="51">
        <v>42263</v>
      </c>
    </row>
    <row r="99" spans="1:11" x14ac:dyDescent="0.25">
      <c r="A99" s="46">
        <v>98</v>
      </c>
      <c r="B99" s="42">
        <v>12</v>
      </c>
      <c r="C99" s="42">
        <v>10</v>
      </c>
      <c r="D99" s="42">
        <v>200</v>
      </c>
      <c r="E99">
        <f t="shared" si="0"/>
        <v>2</v>
      </c>
      <c r="F99" s="29">
        <f t="shared" si="1"/>
        <v>2</v>
      </c>
      <c r="G99">
        <f t="shared" si="4"/>
        <v>11</v>
      </c>
      <c r="H99" s="31">
        <f t="shared" si="2"/>
        <v>6.1326392360875097</v>
      </c>
      <c r="I99" s="32" t="str">
        <f t="shared" si="3"/>
        <v>OK</v>
      </c>
      <c r="J99" s="33"/>
      <c r="K99" s="51">
        <v>42268</v>
      </c>
    </row>
    <row r="100" spans="1:11" x14ac:dyDescent="0.25">
      <c r="A100" s="46">
        <v>99</v>
      </c>
      <c r="B100" s="42">
        <v>23</v>
      </c>
      <c r="C100" s="42">
        <v>26</v>
      </c>
      <c r="D100" s="42">
        <v>200</v>
      </c>
      <c r="E100">
        <f t="shared" si="0"/>
        <v>-3</v>
      </c>
      <c r="F100" s="29">
        <f t="shared" si="1"/>
        <v>3</v>
      </c>
      <c r="G100">
        <f t="shared" si="4"/>
        <v>24.5</v>
      </c>
      <c r="H100" s="31">
        <f t="shared" si="2"/>
        <v>8.4297091290269321</v>
      </c>
      <c r="I100" s="32" t="str">
        <f t="shared" si="3"/>
        <v>OK</v>
      </c>
      <c r="J100" s="33"/>
      <c r="K100" s="51">
        <v>42282</v>
      </c>
    </row>
    <row r="101" spans="1:11" x14ac:dyDescent="0.25">
      <c r="A101" s="46">
        <v>100</v>
      </c>
      <c r="B101" s="42">
        <v>27</v>
      </c>
      <c r="C101" s="42">
        <v>23</v>
      </c>
      <c r="D101" s="42">
        <v>200</v>
      </c>
      <c r="E101">
        <f t="shared" si="0"/>
        <v>4</v>
      </c>
      <c r="F101" s="29">
        <f t="shared" si="1"/>
        <v>4</v>
      </c>
      <c r="G101">
        <f t="shared" si="4"/>
        <v>25</v>
      </c>
      <c r="H101" s="31">
        <f t="shared" si="2"/>
        <v>8.4870489570874987</v>
      </c>
      <c r="I101" s="32" t="str">
        <f t="shared" si="3"/>
        <v>OK</v>
      </c>
      <c r="J101" s="33"/>
      <c r="K101" s="51">
        <v>42283</v>
      </c>
    </row>
    <row r="102" spans="1:11" x14ac:dyDescent="0.25">
      <c r="A102" s="46">
        <v>101</v>
      </c>
      <c r="B102" s="42">
        <v>7</v>
      </c>
      <c r="C102" s="42">
        <v>9</v>
      </c>
      <c r="D102" s="42">
        <v>200</v>
      </c>
      <c r="E102">
        <f t="shared" si="0"/>
        <v>-2</v>
      </c>
      <c r="F102" s="29">
        <f t="shared" si="1"/>
        <v>2</v>
      </c>
      <c r="G102">
        <f t="shared" si="4"/>
        <v>8</v>
      </c>
      <c r="H102" s="31">
        <f t="shared" si="2"/>
        <v>5.31734670677021</v>
      </c>
      <c r="I102" s="32" t="str">
        <f t="shared" si="3"/>
        <v>OK</v>
      </c>
      <c r="J102" s="33"/>
      <c r="K102" s="51">
        <v>42289</v>
      </c>
    </row>
    <row r="103" spans="1:11" x14ac:dyDescent="0.25">
      <c r="A103" s="46">
        <v>102</v>
      </c>
      <c r="B103" s="42">
        <v>0</v>
      </c>
      <c r="C103" s="42">
        <v>0</v>
      </c>
      <c r="D103" s="42">
        <v>0</v>
      </c>
      <c r="E103">
        <f t="shared" si="0"/>
        <v>0</v>
      </c>
      <c r="F103" s="29">
        <f t="shared" si="1"/>
        <v>0</v>
      </c>
      <c r="G103">
        <f t="shared" si="4"/>
        <v>0</v>
      </c>
      <c r="H103" s="31" t="e">
        <f t="shared" si="2"/>
        <v>#DIV/0!</v>
      </c>
      <c r="I103" s="32" t="e">
        <f t="shared" si="3"/>
        <v>#DIV/0!</v>
      </c>
      <c r="J103" s="33"/>
      <c r="K103" s="51">
        <v>42290</v>
      </c>
    </row>
    <row r="104" spans="1:11" x14ac:dyDescent="0.25">
      <c r="A104" s="46">
        <v>103</v>
      </c>
      <c r="B104" s="42">
        <v>19</v>
      </c>
      <c r="C104" s="42">
        <v>16</v>
      </c>
      <c r="D104" s="42">
        <v>200</v>
      </c>
      <c r="E104">
        <f t="shared" si="0"/>
        <v>3</v>
      </c>
      <c r="F104" s="29">
        <f t="shared" si="1"/>
        <v>3</v>
      </c>
      <c r="G104">
        <f t="shared" si="4"/>
        <v>17.5</v>
      </c>
      <c r="H104" s="31">
        <f t="shared" si="2"/>
        <v>7.4473552352496251</v>
      </c>
      <c r="I104" s="32" t="str">
        <f t="shared" si="3"/>
        <v>OK</v>
      </c>
      <c r="J104" s="33"/>
      <c r="K104" s="51">
        <v>42290</v>
      </c>
    </row>
    <row r="105" spans="1:11" x14ac:dyDescent="0.25">
      <c r="A105" s="46">
        <v>104</v>
      </c>
      <c r="B105" s="42">
        <v>14</v>
      </c>
      <c r="C105" s="42">
        <v>19</v>
      </c>
      <c r="D105" s="42">
        <v>200</v>
      </c>
      <c r="E105">
        <f t="shared" si="0"/>
        <v>-5</v>
      </c>
      <c r="F105" s="29">
        <f t="shared" si="1"/>
        <v>5</v>
      </c>
      <c r="G105">
        <f t="shared" si="4"/>
        <v>16.5</v>
      </c>
      <c r="H105" s="31">
        <f t="shared" si="2"/>
        <v>7.2751387615632463</v>
      </c>
      <c r="I105" s="32" t="str">
        <f t="shared" si="3"/>
        <v>OK</v>
      </c>
      <c r="J105" s="33"/>
      <c r="K105" s="51">
        <v>42291</v>
      </c>
    </row>
    <row r="106" spans="1:11" x14ac:dyDescent="0.25">
      <c r="A106" s="46">
        <v>105</v>
      </c>
      <c r="B106" s="42">
        <v>16</v>
      </c>
      <c r="C106" s="42">
        <v>12</v>
      </c>
      <c r="D106" s="42">
        <v>200</v>
      </c>
      <c r="E106">
        <f t="shared" si="0"/>
        <v>4</v>
      </c>
      <c r="F106" s="29">
        <f t="shared" si="1"/>
        <v>4</v>
      </c>
      <c r="G106">
        <f t="shared" si="4"/>
        <v>14</v>
      </c>
      <c r="H106" s="31">
        <f t="shared" si="2"/>
        <v>6.8009458165758083</v>
      </c>
      <c r="I106" s="32" t="str">
        <f t="shared" si="3"/>
        <v>OK</v>
      </c>
      <c r="J106" s="33"/>
      <c r="K106" s="51">
        <v>42296</v>
      </c>
    </row>
    <row r="107" spans="1:11" x14ac:dyDescent="0.25">
      <c r="A107" s="46">
        <v>106</v>
      </c>
      <c r="B107" s="42">
        <v>9</v>
      </c>
      <c r="C107" s="42">
        <v>13</v>
      </c>
      <c r="D107" s="42">
        <v>200</v>
      </c>
      <c r="E107">
        <f t="shared" si="0"/>
        <v>-4</v>
      </c>
      <c r="F107" s="29">
        <f t="shared" si="1"/>
        <v>4</v>
      </c>
      <c r="G107">
        <f t="shared" si="4"/>
        <v>11</v>
      </c>
      <c r="H107" s="31">
        <f t="shared" si="2"/>
        <v>6.1326392360875097</v>
      </c>
      <c r="I107" s="32" t="str">
        <f t="shared" si="3"/>
        <v>OK</v>
      </c>
      <c r="J107" s="33"/>
      <c r="K107" s="51">
        <v>42297</v>
      </c>
    </row>
    <row r="108" spans="1:11" x14ac:dyDescent="0.25">
      <c r="A108" s="46">
        <v>107</v>
      </c>
      <c r="B108" s="42">
        <v>7</v>
      </c>
      <c r="C108" s="42">
        <v>10</v>
      </c>
      <c r="D108" s="42">
        <v>200</v>
      </c>
      <c r="E108">
        <f t="shared" si="0"/>
        <v>-3</v>
      </c>
      <c r="F108" s="29">
        <f t="shared" si="1"/>
        <v>3</v>
      </c>
      <c r="G108">
        <f t="shared" si="4"/>
        <v>8.5</v>
      </c>
      <c r="H108" s="31">
        <f t="shared" si="2"/>
        <v>5.4660812288146614</v>
      </c>
      <c r="I108" s="32" t="str">
        <f t="shared" si="3"/>
        <v>OK</v>
      </c>
      <c r="J108" s="33"/>
      <c r="K108" s="51">
        <v>42303</v>
      </c>
    </row>
    <row r="109" spans="1:11" x14ac:dyDescent="0.25">
      <c r="A109" s="46">
        <v>108</v>
      </c>
      <c r="B109" s="42">
        <v>13</v>
      </c>
      <c r="C109" s="42">
        <v>16</v>
      </c>
      <c r="D109" s="42">
        <v>200</v>
      </c>
      <c r="E109">
        <f t="shared" si="0"/>
        <v>-3</v>
      </c>
      <c r="F109" s="29">
        <f t="shared" si="1"/>
        <v>3</v>
      </c>
      <c r="G109">
        <f t="shared" si="4"/>
        <v>14.5</v>
      </c>
      <c r="H109" s="31">
        <f t="shared" si="2"/>
        <v>6.9011764214516358</v>
      </c>
      <c r="I109" s="32" t="str">
        <f t="shared" si="3"/>
        <v>OK</v>
      </c>
      <c r="J109" s="33"/>
      <c r="K109" s="51">
        <v>42304</v>
      </c>
    </row>
    <row r="110" spans="1:11" x14ac:dyDescent="0.25">
      <c r="A110" s="46">
        <v>109</v>
      </c>
      <c r="B110" s="42">
        <v>13</v>
      </c>
      <c r="C110" s="42">
        <v>9</v>
      </c>
      <c r="D110" s="42">
        <v>200</v>
      </c>
      <c r="E110">
        <f t="shared" si="0"/>
        <v>4</v>
      </c>
      <c r="F110" s="29">
        <f t="shared" si="1"/>
        <v>4</v>
      </c>
      <c r="G110">
        <f t="shared" si="4"/>
        <v>11</v>
      </c>
      <c r="H110" s="31">
        <f t="shared" si="2"/>
        <v>6.1326392360875097</v>
      </c>
      <c r="I110" s="32" t="str">
        <f t="shared" si="3"/>
        <v>OK</v>
      </c>
      <c r="J110" s="33"/>
      <c r="K110" s="51">
        <v>42305</v>
      </c>
    </row>
    <row r="111" spans="1:11" x14ac:dyDescent="0.25">
      <c r="A111" s="46">
        <v>110</v>
      </c>
      <c r="B111" s="42"/>
      <c r="C111" s="42"/>
      <c r="D111" s="42"/>
      <c r="F111" s="29"/>
      <c r="H111" s="31"/>
      <c r="I111" s="32"/>
      <c r="J111" s="33"/>
      <c r="K111" s="51"/>
    </row>
    <row r="112" spans="1:11" x14ac:dyDescent="0.25">
      <c r="A112" s="46">
        <v>111</v>
      </c>
      <c r="B112" s="42"/>
      <c r="C112" s="42"/>
      <c r="D112" s="42"/>
      <c r="F112" s="29"/>
      <c r="H112" s="31"/>
      <c r="I112" s="32"/>
      <c r="J112" s="33"/>
      <c r="K112" s="51"/>
    </row>
    <row r="113" spans="1:11" x14ac:dyDescent="0.25">
      <c r="A113" s="46">
        <v>112</v>
      </c>
      <c r="B113" s="42"/>
      <c r="C113" s="42"/>
      <c r="D113" s="42"/>
      <c r="F113" s="29"/>
      <c r="H113" s="31"/>
      <c r="I113" s="32"/>
      <c r="J113" s="33"/>
      <c r="K113" s="51"/>
    </row>
    <row r="114" spans="1:11" x14ac:dyDescent="0.25">
      <c r="A114" s="46">
        <v>113</v>
      </c>
      <c r="B114" s="42"/>
      <c r="C114" s="42"/>
      <c r="D114" s="42"/>
      <c r="F114" s="29"/>
      <c r="H114" s="31"/>
      <c r="I114" s="32"/>
      <c r="J114" s="33"/>
      <c r="K114" s="51"/>
    </row>
    <row r="115" spans="1:11" x14ac:dyDescent="0.25">
      <c r="A115" s="46">
        <v>114</v>
      </c>
      <c r="B115" s="42"/>
      <c r="C115" s="42"/>
      <c r="D115" s="42"/>
      <c r="F115" s="29"/>
      <c r="H115" s="31"/>
      <c r="I115" s="32"/>
      <c r="J115" s="33"/>
      <c r="K115" s="51"/>
    </row>
    <row r="116" spans="1:11" x14ac:dyDescent="0.25">
      <c r="A116" s="46">
        <v>115</v>
      </c>
      <c r="B116" s="42"/>
      <c r="C116" s="42"/>
      <c r="D116" s="42"/>
      <c r="F116" s="29"/>
      <c r="H116" s="31"/>
      <c r="I116" s="32"/>
      <c r="J116" s="33"/>
      <c r="K116" s="51"/>
    </row>
    <row r="117" spans="1:11" x14ac:dyDescent="0.25">
      <c r="A117" s="46">
        <v>116</v>
      </c>
      <c r="B117" s="42"/>
      <c r="C117" s="42"/>
      <c r="D117" s="42"/>
      <c r="F117" s="29"/>
      <c r="H117" s="31"/>
      <c r="I117" s="32"/>
      <c r="J117" s="33"/>
      <c r="K117" s="51"/>
    </row>
    <row r="118" spans="1:11" x14ac:dyDescent="0.25">
      <c r="A118" s="46">
        <v>117</v>
      </c>
      <c r="B118" s="42"/>
      <c r="C118" s="42"/>
      <c r="D118" s="42"/>
      <c r="F118" s="29"/>
      <c r="H118" s="31"/>
      <c r="I118" s="32"/>
      <c r="J118" s="33"/>
      <c r="K118" s="51"/>
    </row>
    <row r="119" spans="1:11" x14ac:dyDescent="0.25">
      <c r="A119" s="46">
        <v>118</v>
      </c>
      <c r="B119" s="42"/>
      <c r="C119" s="42"/>
      <c r="D119" s="42"/>
      <c r="F119" s="29"/>
      <c r="H119" s="31"/>
      <c r="I119" s="32"/>
      <c r="J119" s="33"/>
      <c r="K119" s="51"/>
    </row>
    <row r="120" spans="1:11" x14ac:dyDescent="0.25">
      <c r="A120" s="46">
        <v>119</v>
      </c>
      <c r="B120" s="42"/>
      <c r="C120" s="42"/>
      <c r="D120" s="42"/>
      <c r="F120" s="29"/>
      <c r="H120" s="31"/>
      <c r="I120" s="32"/>
      <c r="J120" s="33"/>
      <c r="K120" s="51"/>
    </row>
    <row r="121" spans="1:11" x14ac:dyDescent="0.25">
      <c r="A121" s="46">
        <v>120</v>
      </c>
      <c r="B121" s="42"/>
      <c r="C121" s="42"/>
      <c r="D121" s="42"/>
      <c r="F121" s="29"/>
      <c r="H121" s="31"/>
      <c r="I121" s="32"/>
      <c r="J121" s="33"/>
      <c r="K121" s="51"/>
    </row>
    <row r="122" spans="1:11" x14ac:dyDescent="0.25">
      <c r="A122" s="46">
        <v>121</v>
      </c>
      <c r="B122" s="42"/>
      <c r="C122" s="42"/>
      <c r="D122" s="42"/>
      <c r="F122" s="29"/>
      <c r="H122" s="31"/>
      <c r="I122" s="32"/>
      <c r="J122" s="33"/>
      <c r="K122" s="51"/>
    </row>
    <row r="123" spans="1:11" x14ac:dyDescent="0.25">
      <c r="A123" s="46">
        <v>122</v>
      </c>
      <c r="B123" s="42"/>
      <c r="C123" s="42"/>
      <c r="D123" s="42"/>
      <c r="E123">
        <f t="shared" si="0"/>
        <v>0</v>
      </c>
      <c r="F123" s="29">
        <f t="shared" si="1"/>
        <v>0</v>
      </c>
      <c r="G123" t="e">
        <f t="shared" si="4"/>
        <v>#DIV/0!</v>
      </c>
      <c r="H123" s="31" t="e">
        <f t="shared" si="2"/>
        <v>#DIV/0!</v>
      </c>
      <c r="I123" s="32" t="e">
        <f t="shared" si="3"/>
        <v>#DIV/0!</v>
      </c>
      <c r="J123" s="33"/>
      <c r="K123" s="51"/>
    </row>
    <row r="124" spans="1:11" x14ac:dyDescent="0.25">
      <c r="A124" s="46">
        <v>123</v>
      </c>
      <c r="B124" s="42"/>
      <c r="C124" s="42"/>
      <c r="D124" s="42"/>
      <c r="E124">
        <f t="shared" si="0"/>
        <v>0</v>
      </c>
      <c r="F124" s="29">
        <f t="shared" si="1"/>
        <v>0</v>
      </c>
      <c r="G124" t="e">
        <f t="shared" si="4"/>
        <v>#DIV/0!</v>
      </c>
      <c r="H124" s="31" t="e">
        <f t="shared" si="2"/>
        <v>#DIV/0!</v>
      </c>
      <c r="I124" s="32" t="e">
        <f t="shared" si="3"/>
        <v>#DIV/0!</v>
      </c>
      <c r="J124" s="33"/>
      <c r="K124" s="51"/>
    </row>
    <row r="125" spans="1:11" x14ac:dyDescent="0.25">
      <c r="A125" s="47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1" x14ac:dyDescent="0.25">
      <c r="J126" s="33"/>
    </row>
    <row r="127" spans="1:11" x14ac:dyDescent="0.25">
      <c r="D127" t="s">
        <v>6</v>
      </c>
      <c r="E127">
        <f>COUNT(B2:B126)</f>
        <v>109</v>
      </c>
      <c r="J127" s="33"/>
    </row>
    <row r="128" spans="1:11" x14ac:dyDescent="0.25">
      <c r="D128" t="s">
        <v>7</v>
      </c>
      <c r="E128">
        <f>AVERAGE(E2:E124)</f>
        <v>-1.2432432432432432</v>
      </c>
      <c r="J128" s="33"/>
    </row>
    <row r="129" spans="2:11" x14ac:dyDescent="0.25">
      <c r="D129" t="s">
        <v>8</v>
      </c>
      <c r="E129">
        <f>MEDIAN(E2:E124)</f>
        <v>-2</v>
      </c>
      <c r="J129" s="33"/>
    </row>
    <row r="130" spans="2:11" x14ac:dyDescent="0.25">
      <c r="D130" t="s">
        <v>9</v>
      </c>
      <c r="E130">
        <f>STDEV(E2:E124)</f>
        <v>3.5348041381157591</v>
      </c>
      <c r="J130" s="33"/>
    </row>
    <row r="131" spans="2:11" x14ac:dyDescent="0.25">
      <c r="D131" t="s">
        <v>10</v>
      </c>
      <c r="E131">
        <f>1.96*E130/SQRT(E127)</f>
        <v>0.66360275005277114</v>
      </c>
      <c r="J131" s="33"/>
    </row>
    <row r="134" spans="2:11" x14ac:dyDescent="0.25">
      <c r="B134" t="s">
        <v>30</v>
      </c>
    </row>
    <row r="136" spans="2:11" x14ac:dyDescent="0.25">
      <c r="K136" s="53"/>
    </row>
  </sheetData>
  <phoneticPr fontId="0" type="noConversion"/>
  <conditionalFormatting sqref="I2:I124">
    <cfRule type="cellIs" dxfId="1" priority="1" stopIfTrue="1" operator="equal">
      <formula>"OK"</formula>
    </cfRule>
    <cfRule type="cellIs" dxfId="0" priority="2" stopIfTrue="1" operator="equal">
      <formula>"!!!!!!"</formula>
    </cfRule>
  </conditionalFormatting>
  <pageMargins left="0.75" right="0.75" top="1" bottom="1" header="0.4921259845" footer="0.4921259845"/>
  <pageSetup paperSize="9" orientation="portrait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Konzentration</vt:lpstr>
      <vt:lpstr>Motilität PR a+b</vt:lpstr>
      <vt:lpstr>Vitalität</vt:lpstr>
      <vt:lpstr>Motilität NP oder c</vt:lpstr>
      <vt:lpstr>Motilität IM oder d</vt:lpstr>
      <vt:lpstr>Morphologie Normalformen</vt:lpstr>
      <vt:lpstr>Konzentration!Drucktitel</vt:lpstr>
      <vt:lpstr>'Morphologie Normalformen'!Drucktitel</vt:lpstr>
      <vt:lpstr>'Motilität IM oder d'!Drucktitel</vt:lpstr>
      <vt:lpstr>'Motilität NP oder c'!Drucktitel</vt:lpstr>
      <vt:lpstr>'Motilität PR a+b'!Drucktitel</vt:lpstr>
      <vt:lpstr>Vitalität!Drucktitel</vt:lpstr>
    </vt:vector>
  </TitlesOfParts>
  <Company>%ORGANISATION%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RiliBÄK B4 int QK</dc:creator>
  <cp:lastModifiedBy>Michael Delfs</cp:lastModifiedBy>
  <cp:lastPrinted>2009-02-13T16:30:26Z</cp:lastPrinted>
  <dcterms:created xsi:type="dcterms:W3CDTF">2007-05-16T11:23:39Z</dcterms:created>
  <dcterms:modified xsi:type="dcterms:W3CDTF">2018-02-18T18:06:49Z</dcterms:modified>
</cp:coreProperties>
</file>